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70" windowWidth="19320" windowHeight="11955"/>
  </bookViews>
  <sheets>
    <sheet name="ЗАПИСНИК" sheetId="1" r:id="rId1"/>
    <sheet name="ССАБ 5.4" sheetId="3" r:id="rId2"/>
    <sheet name="ССАБ 5.5" sheetId="4" r:id="rId3"/>
  </sheets>
  <definedNames>
    <definedName name="_xlnm.Print_Area" localSheetId="0">ЗАПИСНИК!$A$2:$L$50</definedName>
    <definedName name="_xlnm.Print_Area" localSheetId="1">'ССАБ 5.4'!$A$2:$L$44</definedName>
    <definedName name="_xlnm.Print_Area" localSheetId="2">'ССАБ 5.5'!$A$2:$S$84</definedName>
  </definedNames>
  <calcPr calcId="125725"/>
</workbook>
</file>

<file path=xl/calcChain.xml><?xml version="1.0" encoding="utf-8"?>
<calcChain xmlns="http://schemas.openxmlformats.org/spreadsheetml/2006/main">
  <c r="B9" i="4"/>
  <c r="L9"/>
  <c r="J9"/>
  <c r="I56" l="1"/>
  <c r="G56"/>
  <c r="K48"/>
  <c r="N48" s="1"/>
  <c r="K47"/>
  <c r="N47" s="1"/>
  <c r="K46"/>
  <c r="N46" s="1"/>
  <c r="K45"/>
  <c r="L45" s="1"/>
  <c r="K44"/>
  <c r="N44" s="1"/>
  <c r="K43"/>
  <c r="N43" s="1"/>
  <c r="K42"/>
  <c r="N42" s="1"/>
  <c r="K41"/>
  <c r="N41" s="1"/>
  <c r="K40"/>
  <c r="N40" s="1"/>
  <c r="K39"/>
  <c r="N39" s="1"/>
  <c r="K38"/>
  <c r="N38" s="1"/>
  <c r="K37"/>
  <c r="N37" s="1"/>
  <c r="K36"/>
  <c r="N36" s="1"/>
  <c r="K35"/>
  <c r="N35" s="1"/>
  <c r="K34"/>
  <c r="N34" s="1"/>
  <c r="K33"/>
  <c r="N33" s="1"/>
  <c r="K32"/>
  <c r="N32" s="1"/>
  <c r="K31"/>
  <c r="N31" s="1"/>
  <c r="K30"/>
  <c r="N30" s="1"/>
  <c r="K29"/>
  <c r="N29" s="1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K28"/>
  <c r="L28" s="1"/>
  <c r="G28"/>
  <c r="B28"/>
  <c r="K26"/>
  <c r="N26" s="1"/>
  <c r="G26"/>
  <c r="B26"/>
  <c r="K25"/>
  <c r="N25" s="1"/>
  <c r="G25"/>
  <c r="B25"/>
  <c r="K24"/>
  <c r="G24"/>
  <c r="B24"/>
  <c r="K23"/>
  <c r="N23" s="1"/>
  <c r="G23"/>
  <c r="B23"/>
  <c r="K22"/>
  <c r="N22" s="1"/>
  <c r="G22"/>
  <c r="B22"/>
  <c r="K21"/>
  <c r="L21" s="1"/>
  <c r="G21"/>
  <c r="B21"/>
  <c r="K20"/>
  <c r="N20" s="1"/>
  <c r="G20"/>
  <c r="B20"/>
  <c r="K19"/>
  <c r="L19" s="1"/>
  <c r="G19"/>
  <c r="B19"/>
  <c r="K18"/>
  <c r="N18" s="1"/>
  <c r="G18"/>
  <c r="B18"/>
  <c r="K17"/>
  <c r="L17" s="1"/>
  <c r="G17"/>
  <c r="B17"/>
  <c r="K16"/>
  <c r="N16" s="1"/>
  <c r="G16"/>
  <c r="B16"/>
  <c r="K15"/>
  <c r="N15" s="1"/>
  <c r="G15"/>
  <c r="B15"/>
  <c r="L18" l="1"/>
  <c r="N21"/>
  <c r="L15"/>
  <c r="L23"/>
  <c r="L26"/>
  <c r="L22"/>
  <c r="L41"/>
  <c r="L33"/>
  <c r="N45"/>
  <c r="L37"/>
  <c r="L29"/>
  <c r="N17"/>
  <c r="L47"/>
  <c r="L43"/>
  <c r="L39"/>
  <c r="L35"/>
  <c r="L31"/>
  <c r="L16"/>
  <c r="N28"/>
  <c r="L25"/>
  <c r="L48"/>
  <c r="L46"/>
  <c r="L44"/>
  <c r="L42"/>
  <c r="L40"/>
  <c r="L38"/>
  <c r="L36"/>
  <c r="L34"/>
  <c r="L32"/>
  <c r="L30"/>
  <c r="L20"/>
  <c r="N19"/>
  <c r="R6"/>
  <c r="N6"/>
  <c r="R12"/>
  <c r="N12"/>
  <c r="C4"/>
  <c r="J2"/>
  <c r="D28" i="3"/>
  <c r="I4"/>
  <c r="E4"/>
  <c r="J25"/>
  <c r="E25"/>
  <c r="G23"/>
  <c r="E21"/>
  <c r="E20"/>
  <c r="E19"/>
  <c r="E18"/>
  <c r="E17"/>
  <c r="B11"/>
  <c r="F6"/>
  <c r="J28" l="1"/>
  <c r="J30" s="1"/>
  <c r="H28" l="1"/>
  <c r="H30" s="1"/>
  <c r="G43" i="1"/>
  <c r="G36" i="3"/>
  <c r="J30" i="1"/>
  <c r="F28" i="3" s="1"/>
  <c r="H30" i="1"/>
  <c r="E28" i="3" s="1"/>
  <c r="F30" i="1"/>
  <c r="N24" i="4"/>
  <c r="N49" s="1"/>
  <c r="M56" s="1"/>
  <c r="Q56" s="1"/>
  <c r="L24"/>
  <c r="L49" s="1"/>
  <c r="K56" s="1"/>
  <c r="O56" s="1"/>
</calcChain>
</file>

<file path=xl/sharedStrings.xml><?xml version="1.0" encoding="utf-8"?>
<sst xmlns="http://schemas.openxmlformats.org/spreadsheetml/2006/main" count="150" uniqueCount="101">
  <si>
    <t>ШКОЛСКОГ СПОРТСКОГ ТАКМИЧЕЊА НА ОПШТИНСКОМ НИВОУ</t>
  </si>
  <si>
    <t>З А П И С Н И К    О   Р Е А Л И З О  В А Н О М    П Р О Г Р А М У</t>
  </si>
  <si>
    <t>Назив школског спортског такмичења на општинском нивоу:</t>
  </si>
  <si>
    <t>Пун назив организације:</t>
  </si>
  <si>
    <t xml:space="preserve">1. Подаци о организацији реализатору програма: </t>
  </si>
  <si>
    <t xml:space="preserve">2. ИЗВЕШТАЈ О ОДРЖАНОМ ОПШТИНСКОМ ПРВЕНСТВУ У </t>
  </si>
  <si>
    <t>р.бр.</t>
  </si>
  <si>
    <t>Категорија</t>
  </si>
  <si>
    <t>Датум, период и место одржавања</t>
  </si>
  <si>
    <t>Број екипа</t>
  </si>
  <si>
    <t>Број утакмица</t>
  </si>
  <si>
    <t>Број учесника</t>
  </si>
  <si>
    <t>V-VI ученици</t>
  </si>
  <si>
    <t>1.</t>
  </si>
  <si>
    <t>V-VI ученице</t>
  </si>
  <si>
    <t>VII-VIII ученици</t>
  </si>
  <si>
    <t>VII-VIII ученицe</t>
  </si>
  <si>
    <t>I-IV ученици</t>
  </si>
  <si>
    <t>I-IV ученицe</t>
  </si>
  <si>
    <t>2.</t>
  </si>
  <si>
    <t>3.</t>
  </si>
  <si>
    <t>4.</t>
  </si>
  <si>
    <t>5.</t>
  </si>
  <si>
    <t>6.</t>
  </si>
  <si>
    <t>УКУПНО:</t>
  </si>
  <si>
    <r>
      <rPr>
        <sz val="11"/>
        <color rgb="FFFF0000"/>
        <rFont val="Calibri"/>
        <family val="2"/>
        <scheme val="minor"/>
      </rPr>
      <t>* Напомена</t>
    </r>
    <r>
      <rPr>
        <sz val="11"/>
        <color theme="1"/>
        <rFont val="Calibri"/>
        <family val="2"/>
        <charset val="238"/>
        <scheme val="minor"/>
      </rPr>
      <t xml:space="preserve">: Уз образац записника приложити шему КУП система такмичења са резултатима утакмица, </t>
    </r>
  </si>
  <si>
    <t>пласманом екипа, за сваку категорију посебно</t>
  </si>
  <si>
    <t>3. Непосредни учесници:</t>
  </si>
  <si>
    <t>• број професора физичке културе:</t>
  </si>
  <si>
    <t>4. Потребна средства за реализацију програма:</t>
  </si>
  <si>
    <t>ИЗВОР ПРИХОДА</t>
  </si>
  <si>
    <t>ВИСИНА СРЕДСТАВА</t>
  </si>
  <si>
    <t>Град Београд - Секретаријат за спорт и омладину</t>
  </si>
  <si>
    <t>• Координатори програма - број ангажованих лица</t>
  </si>
  <si>
    <t>Директни оправдани трошкови</t>
  </si>
  <si>
    <t>Датум:</t>
  </si>
  <si>
    <t>ЛИЦЕ ОВЛАШЋЕНО ЗА ЗАСТУПАЊЕ</t>
  </si>
  <si>
    <t>М.П.</t>
  </si>
  <si>
    <t>(укуцати име и презиме)</t>
  </si>
  <si>
    <t>(својеручни потпис)</t>
  </si>
  <si>
    <t>_____________________________________________</t>
  </si>
  <si>
    <t xml:space="preserve">У КАЛЕНДАРСКОЈ </t>
  </si>
  <si>
    <t xml:space="preserve">ОПШТИНА: </t>
  </si>
  <si>
    <t>СПОРТ:</t>
  </si>
  <si>
    <t>Број одиграних утакмица</t>
  </si>
  <si>
    <t xml:space="preserve">О П Ш Т И Н А: </t>
  </si>
  <si>
    <t>Име и презиме професора</t>
  </si>
  <si>
    <t>Школа</t>
  </si>
  <si>
    <t xml:space="preserve">Датум почетка такмичења: </t>
  </si>
  <si>
    <t>Датум завршетка такмичења:</t>
  </si>
  <si>
    <t>Седиште, адреса и број телефона:</t>
  </si>
  <si>
    <t>Лице овлашћено за заступање:</t>
  </si>
  <si>
    <t>Веб адреса и имејл:</t>
  </si>
  <si>
    <t xml:space="preserve">Координатор: </t>
  </si>
  <si>
    <t>Надокнада за професоре</t>
  </si>
  <si>
    <t>Укупни
нето износ</t>
  </si>
  <si>
    <t>Сврха исплате</t>
  </si>
  <si>
    <t>Надокнада за координаторе</t>
  </si>
  <si>
    <t>Укупни бруто износ</t>
  </si>
  <si>
    <t>Број проф. или координат.</t>
  </si>
  <si>
    <t xml:space="preserve">ГОДИНИ,       ПОЛУГОДИШТЕ </t>
  </si>
  <si>
    <t>Јован Копривица</t>
  </si>
  <si>
    <t>години,             полугодиште</t>
  </si>
  <si>
    <t>Број уговора и датум закључења</t>
  </si>
  <si>
    <t>Средства нето</t>
  </si>
  <si>
    <t>Број извода</t>
  </si>
  <si>
    <t>Датум извода</t>
  </si>
  <si>
    <t>ИЗВЕШТАЈ О УТРОШКУ СРЕДСТАВА ЗА РЕАЛИЗОВАН ПРОГРАМ</t>
  </si>
  <si>
    <t>4. Средства за реализацију програма:</t>
  </si>
  <si>
    <t>Средства бруто</t>
  </si>
  <si>
    <t xml:space="preserve">Број утакмица </t>
  </si>
  <si>
    <t>2. Евиденција о надокнадама професорима за учешће на одржаном општинском такмичењу у календарској</t>
  </si>
  <si>
    <t>Име и презиме координатора</t>
  </si>
  <si>
    <t>Број анекса и датум закључења</t>
  </si>
  <si>
    <t>1. Евиденција о надокнадама координаторима за учешће на одржаном општинском такмичењу у календарској</t>
  </si>
  <si>
    <t>3. УКУПНА средства за реализацију програма школског спортског такмичења на општинском нивоу:</t>
  </si>
  <si>
    <t>Укупно професори
нето</t>
  </si>
  <si>
    <t>Укупно координатори
нето</t>
  </si>
  <si>
    <t>Укупно координатори
бруто</t>
  </si>
  <si>
    <t>Укупно професори 
бруто</t>
  </si>
  <si>
    <t>ИЗВОР ПРИХОДА
Директни оправдани трошкови</t>
  </si>
  <si>
    <t>УКУПНО
БРУТО</t>
  </si>
  <si>
    <t>УКУПНО 
НЕТО</t>
  </si>
  <si>
    <t>I</t>
  </si>
  <si>
    <t>ЗВЕЗДАРА</t>
  </si>
  <si>
    <t>ШКОЛСКО ОПШТИНСКО ТАКМИЧЕЊЕ У ОДБОЈЦИ</t>
  </si>
  <si>
    <t>САВЕЗ ЗА ОРГАНИЗОВАЊЕ ШКОЛСКИХ СПОРТСКИХ ТАКМИЧЕЊА</t>
  </si>
  <si>
    <t>БЕОГРАД, ЋИРИЛА И МЕТОДИЈА 2а, 011/2422-020</t>
  </si>
  <si>
    <t>sszvezdara@gmail.com</t>
  </si>
  <si>
    <t>МИРОСЛАВ ЖИВАНОВИЋ</t>
  </si>
  <si>
    <t>ДРАГАНА КОНТИЋ</t>
  </si>
  <si>
    <t>ОДБОЈЦИ</t>
  </si>
  <si>
    <t>2018/19</t>
  </si>
  <si>
    <t>10.01.2019.</t>
  </si>
  <si>
    <t>18.01.2019.</t>
  </si>
  <si>
    <t>17.01.2019. ОШ "Вељко Дугошевић"</t>
  </si>
  <si>
    <t>18.01.2019. ОШ "Вељко Дугошевић"</t>
  </si>
  <si>
    <t>15.01.2019. ОШ "Вељко Дугошевић"</t>
  </si>
  <si>
    <t>16.01.2019. ОШ "Вељко Дугошевић"</t>
  </si>
  <si>
    <t>10.01.2019. Геодетско техничка школа</t>
  </si>
  <si>
    <t xml:space="preserve">11.01.2019. Геодетско техничка школа 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</si>
</sst>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Protection="1"/>
    <xf numFmtId="0" fontId="0" fillId="0" borderId="0" xfId="0" applyFill="1" applyAlignment="1" applyProtection="1"/>
    <xf numFmtId="49" fontId="2" fillId="0" borderId="0" xfId="0" applyNumberFormat="1" applyFont="1" applyFill="1" applyBorder="1" applyAlignment="1" applyProtection="1"/>
    <xf numFmtId="0" fontId="0" fillId="0" borderId="0" xfId="0" applyAlignment="1" applyProtection="1"/>
    <xf numFmtId="0" fontId="0" fillId="0" borderId="27" xfId="0" applyFill="1" applyBorder="1" applyAlignment="1" applyProtection="1"/>
    <xf numFmtId="0" fontId="0" fillId="0" borderId="12" xfId="0" applyFill="1" applyBorder="1" applyAlignment="1" applyProtection="1"/>
    <xf numFmtId="0" fontId="2" fillId="0" borderId="0" xfId="0" applyFont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2" fillId="0" borderId="0" xfId="0" applyFont="1" applyAlignment="1" applyProtection="1">
      <alignment horizontal="right"/>
    </xf>
    <xf numFmtId="0" fontId="0" fillId="0" borderId="0" xfId="0" applyFill="1" applyBorder="1" applyAlignment="1" applyProtection="1">
      <alignment horizontal="left"/>
    </xf>
    <xf numFmtId="0" fontId="0" fillId="0" borderId="6" xfId="0" applyBorder="1" applyProtection="1"/>
    <xf numFmtId="0" fontId="0" fillId="0" borderId="6" xfId="0" applyBorder="1" applyAlignment="1" applyProtection="1"/>
    <xf numFmtId="0" fontId="4" fillId="0" borderId="0" xfId="0" applyFont="1" applyProtection="1"/>
    <xf numFmtId="0" fontId="0" fillId="3" borderId="6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Fill="1" applyBorder="1" applyAlignment="1" applyProtection="1">
      <alignment horizontal="center"/>
    </xf>
    <xf numFmtId="0" fontId="2" fillId="2" borderId="27" xfId="0" applyFont="1" applyFill="1" applyBorder="1" applyAlignment="1" applyProtection="1">
      <alignment horizontal="center"/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49" fontId="2" fillId="3" borderId="0" xfId="0" applyNumberFormat="1" applyFont="1" applyFill="1" applyAlignment="1" applyProtection="1">
      <alignment horizontal="left"/>
    </xf>
    <xf numFmtId="0" fontId="0" fillId="0" borderId="12" xfId="0" applyBorder="1" applyProtection="1"/>
    <xf numFmtId="0" fontId="2" fillId="3" borderId="27" xfId="0" applyFont="1" applyFill="1" applyBorder="1" applyAlignment="1" applyProtection="1">
      <alignment horizontal="center"/>
    </xf>
    <xf numFmtId="49" fontId="2" fillId="3" borderId="13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0" fillId="0" borderId="0" xfId="0" applyFill="1" applyBorder="1" applyAlignment="1" applyProtection="1"/>
    <xf numFmtId="0" fontId="0" fillId="0" borderId="4" xfId="0" applyFill="1" applyBorder="1" applyAlignment="1" applyProtection="1">
      <alignment horizontal="center"/>
    </xf>
    <xf numFmtId="0" fontId="0" fillId="0" borderId="0" xfId="0" applyFill="1" applyBorder="1" applyProtection="1"/>
    <xf numFmtId="49" fontId="4" fillId="3" borderId="0" xfId="0" applyNumberFormat="1" applyFont="1" applyFill="1" applyAlignment="1" applyProtection="1">
      <alignment horizontal="left"/>
    </xf>
    <xf numFmtId="3" fontId="0" fillId="3" borderId="6" xfId="0" applyNumberForma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0" fillId="3" borderId="23" xfId="0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 wrapText="1"/>
    </xf>
    <xf numFmtId="4" fontId="0" fillId="0" borderId="0" xfId="0" applyNumberFormat="1" applyFill="1" applyBorder="1" applyProtection="1"/>
    <xf numFmtId="49" fontId="0" fillId="0" borderId="0" xfId="0" applyNumberFormat="1" applyFill="1" applyAlignment="1" applyProtection="1">
      <alignment horizontal="center"/>
    </xf>
    <xf numFmtId="0" fontId="0" fillId="0" borderId="0" xfId="0" applyFill="1" applyProtection="1"/>
    <xf numFmtId="0" fontId="0" fillId="0" borderId="2" xfId="0" applyBorder="1" applyAlignment="1" applyProtection="1"/>
    <xf numFmtId="0" fontId="0" fillId="0" borderId="12" xfId="0" applyFill="1" applyBorder="1" applyAlignment="1" applyProtection="1">
      <alignment wrapText="1"/>
    </xf>
    <xf numFmtId="49" fontId="0" fillId="0" borderId="27" xfId="0" applyNumberFormat="1" applyFill="1" applyBorder="1" applyAlignment="1" applyProtection="1">
      <alignment horizontal="center"/>
    </xf>
    <xf numFmtId="0" fontId="0" fillId="0" borderId="27" xfId="0" applyFill="1" applyBorder="1" applyAlignment="1" applyProtection="1">
      <alignment horizontal="right"/>
    </xf>
    <xf numFmtId="0" fontId="0" fillId="0" borderId="7" xfId="0" applyBorder="1" applyAlignment="1" applyProtection="1">
      <alignment horizontal="center" wrapText="1"/>
    </xf>
    <xf numFmtId="0" fontId="0" fillId="0" borderId="8" xfId="0" applyBorder="1" applyAlignment="1" applyProtection="1"/>
    <xf numFmtId="3" fontId="0" fillId="3" borderId="31" xfId="0" applyNumberFormat="1" applyFill="1" applyBorder="1" applyAlignment="1" applyProtection="1">
      <alignment horizontal="center" wrapText="1"/>
    </xf>
    <xf numFmtId="3" fontId="0" fillId="3" borderId="14" xfId="0" applyNumberFormat="1" applyFill="1" applyBorder="1" applyAlignment="1" applyProtection="1">
      <alignment horizontal="center" wrapText="1"/>
    </xf>
    <xf numFmtId="3" fontId="0" fillId="3" borderId="18" xfId="0" applyNumberFormat="1" applyFill="1" applyBorder="1" applyAlignment="1" applyProtection="1">
      <alignment horizontal="center" wrapText="1"/>
    </xf>
    <xf numFmtId="0" fontId="0" fillId="3" borderId="4" xfId="0" applyFill="1" applyBorder="1" applyAlignment="1" applyProtection="1">
      <alignment horizontal="center" wrapText="1"/>
    </xf>
    <xf numFmtId="0" fontId="0" fillId="3" borderId="14" xfId="0" applyFill="1" applyBorder="1" applyAlignment="1" applyProtection="1">
      <alignment horizontal="center" wrapText="1"/>
    </xf>
    <xf numFmtId="0" fontId="0" fillId="2" borderId="3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49" fontId="1" fillId="2" borderId="0" xfId="0" applyNumberFormat="1" applyFont="1" applyFill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3" fontId="0" fillId="2" borderId="7" xfId="0" applyNumberFormat="1" applyFill="1" applyBorder="1" applyAlignment="1" applyProtection="1">
      <alignment horizontal="center"/>
      <protection locked="0"/>
    </xf>
    <xf numFmtId="3" fontId="0" fillId="2" borderId="8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2" borderId="8" xfId="0" applyFill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/>
    </xf>
    <xf numFmtId="0" fontId="2" fillId="0" borderId="6" xfId="0" applyFont="1" applyBorder="1" applyAlignment="1" applyProtection="1">
      <alignment horizontal="right"/>
    </xf>
    <xf numFmtId="0" fontId="2" fillId="3" borderId="6" xfId="0" applyFont="1" applyFill="1" applyBorder="1" applyAlignment="1" applyProtection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2" fillId="0" borderId="7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4" fontId="0" fillId="3" borderId="6" xfId="0" applyNumberFormat="1" applyFill="1" applyBorder="1" applyProtection="1"/>
    <xf numFmtId="0" fontId="0" fillId="3" borderId="6" xfId="0" applyFill="1" applyBorder="1" applyProtection="1"/>
    <xf numFmtId="0" fontId="0" fillId="0" borderId="7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 wrapText="1"/>
    </xf>
    <xf numFmtId="0" fontId="0" fillId="0" borderId="8" xfId="0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right"/>
    </xf>
    <xf numFmtId="0" fontId="0" fillId="2" borderId="0" xfId="0" applyFill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</xf>
    <xf numFmtId="0" fontId="2" fillId="0" borderId="26" xfId="0" applyFont="1" applyBorder="1" applyAlignment="1" applyProtection="1">
      <alignment horizontal="right"/>
    </xf>
    <xf numFmtId="49" fontId="2" fillId="0" borderId="12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27" xfId="0" applyBorder="1" applyAlignment="1" applyProtection="1">
      <alignment horizontal="right"/>
    </xf>
    <xf numFmtId="0" fontId="0" fillId="0" borderId="11" xfId="0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right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3" fontId="0" fillId="3" borderId="7" xfId="0" applyNumberFormat="1" applyFill="1" applyBorder="1" applyAlignment="1" applyProtection="1">
      <alignment horizontal="center" wrapText="1"/>
    </xf>
    <xf numFmtId="3" fontId="0" fillId="3" borderId="8" xfId="0" applyNumberFormat="1" applyFill="1" applyBorder="1" applyAlignment="1" applyProtection="1">
      <alignment horizontal="center" wrapText="1"/>
    </xf>
    <xf numFmtId="49" fontId="2" fillId="0" borderId="0" xfId="0" applyNumberFormat="1" applyFont="1" applyFill="1" applyAlignment="1" applyProtection="1">
      <alignment horizontal="left"/>
    </xf>
    <xf numFmtId="0" fontId="0" fillId="2" borderId="14" xfId="0" applyFill="1" applyBorder="1" applyAlignment="1" applyProtection="1">
      <alignment horizontal="center" wrapText="1"/>
      <protection locked="0"/>
    </xf>
    <xf numFmtId="0" fontId="5" fillId="3" borderId="15" xfId="0" applyFont="1" applyFill="1" applyBorder="1" applyAlignment="1" applyProtection="1">
      <alignment horizontal="right" wrapText="1"/>
    </xf>
    <xf numFmtId="0" fontId="5" fillId="3" borderId="16" xfId="0" applyFont="1" applyFill="1" applyBorder="1" applyAlignment="1" applyProtection="1">
      <alignment horizontal="right" wrapText="1"/>
    </xf>
    <xf numFmtId="4" fontId="0" fillId="3" borderId="15" xfId="0" applyNumberFormat="1" applyFill="1" applyBorder="1" applyAlignment="1" applyProtection="1">
      <alignment horizontal="center" wrapText="1"/>
    </xf>
    <xf numFmtId="4" fontId="0" fillId="3" borderId="16" xfId="0" applyNumberFormat="1" applyFill="1" applyBorder="1" applyAlignment="1" applyProtection="1">
      <alignment horizontal="center" wrapText="1"/>
    </xf>
    <xf numFmtId="4" fontId="0" fillId="3" borderId="17" xfId="0" applyNumberFormat="1" applyFill="1" applyBorder="1" applyAlignment="1" applyProtection="1">
      <alignment horizontal="center" wrapText="1"/>
    </xf>
    <xf numFmtId="49" fontId="2" fillId="0" borderId="26" xfId="0" applyNumberFormat="1" applyFont="1" applyFill="1" applyBorder="1" applyAlignment="1" applyProtection="1">
      <alignment horizontal="center"/>
    </xf>
    <xf numFmtId="0" fontId="0" fillId="3" borderId="15" xfId="0" applyFill="1" applyBorder="1" applyAlignment="1" applyProtection="1">
      <alignment horizontal="center"/>
    </xf>
    <xf numFmtId="0" fontId="0" fillId="3" borderId="16" xfId="0" applyFill="1" applyBorder="1" applyAlignment="1" applyProtection="1">
      <alignment horizontal="center"/>
    </xf>
    <xf numFmtId="0" fontId="0" fillId="3" borderId="17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left"/>
    </xf>
    <xf numFmtId="0" fontId="0" fillId="3" borderId="10" xfId="0" applyFill="1" applyBorder="1" applyAlignment="1" applyProtection="1">
      <alignment horizontal="left"/>
    </xf>
    <xf numFmtId="0" fontId="0" fillId="3" borderId="8" xfId="0" applyFill="1" applyBorder="1" applyAlignment="1" applyProtection="1">
      <alignment horizontal="left"/>
    </xf>
    <xf numFmtId="0" fontId="0" fillId="3" borderId="6" xfId="0" applyFill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3" borderId="1" xfId="0" applyFill="1" applyBorder="1" applyAlignment="1" applyProtection="1">
      <alignment horizontal="left"/>
    </xf>
    <xf numFmtId="0" fontId="0" fillId="3" borderId="9" xfId="0" applyFill="1" applyBorder="1" applyAlignment="1" applyProtection="1">
      <alignment horizontal="left"/>
    </xf>
    <xf numFmtId="0" fontId="0" fillId="3" borderId="2" xfId="0" applyFill="1" applyBorder="1" applyAlignment="1" applyProtection="1">
      <alignment horizontal="left"/>
    </xf>
    <xf numFmtId="49" fontId="0" fillId="3" borderId="0" xfId="0" applyNumberFormat="1" applyFill="1" applyBorder="1" applyAlignment="1" applyProtection="1">
      <alignment horizontal="left"/>
    </xf>
    <xf numFmtId="3" fontId="0" fillId="3" borderId="24" xfId="0" applyNumberFormat="1" applyFill="1" applyBorder="1" applyAlignment="1" applyProtection="1">
      <alignment horizontal="center"/>
    </xf>
    <xf numFmtId="3" fontId="0" fillId="3" borderId="25" xfId="0" applyNumberFormat="1" applyFill="1" applyBorder="1" applyAlignment="1" applyProtection="1">
      <alignment horizontal="center"/>
    </xf>
    <xf numFmtId="4" fontId="0" fillId="3" borderId="7" xfId="0" applyNumberFormat="1" applyFill="1" applyBorder="1" applyAlignment="1" applyProtection="1">
      <alignment horizontal="center"/>
    </xf>
    <xf numFmtId="4" fontId="0" fillId="3" borderId="8" xfId="0" applyNumberFormat="1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2" fillId="0" borderId="7" xfId="0" applyFont="1" applyBorder="1" applyAlignment="1" applyProtection="1">
      <alignment horizontal="right"/>
    </xf>
    <xf numFmtId="0" fontId="2" fillId="0" borderId="10" xfId="0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right"/>
    </xf>
    <xf numFmtId="3" fontId="0" fillId="3" borderId="7" xfId="0" applyNumberFormat="1" applyFill="1" applyBorder="1" applyAlignment="1" applyProtection="1">
      <alignment horizontal="center"/>
    </xf>
    <xf numFmtId="3" fontId="0" fillId="3" borderId="8" xfId="0" applyNumberFormat="1" applyFill="1" applyBorder="1" applyAlignment="1" applyProtection="1">
      <alignment horizontal="center"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wrapText="1"/>
    </xf>
    <xf numFmtId="49" fontId="0" fillId="3" borderId="0" xfId="0" applyNumberFormat="1" applyFill="1" applyAlignment="1" applyProtection="1">
      <alignment horizontal="center"/>
    </xf>
    <xf numFmtId="49" fontId="0" fillId="0" borderId="0" xfId="0" applyNumberFormat="1" applyFill="1" applyAlignment="1" applyProtection="1">
      <alignment horizontal="center"/>
    </xf>
    <xf numFmtId="3" fontId="5" fillId="3" borderId="15" xfId="0" applyNumberFormat="1" applyFont="1" applyFill="1" applyBorder="1" applyAlignment="1" applyProtection="1">
      <alignment horizontal="center" wrapText="1"/>
    </xf>
    <xf numFmtId="3" fontId="5" fillId="3" borderId="17" xfId="0" applyNumberFormat="1" applyFont="1" applyFill="1" applyBorder="1" applyAlignment="1" applyProtection="1">
      <alignment horizontal="center" wrapText="1"/>
    </xf>
    <xf numFmtId="3" fontId="5" fillId="3" borderId="16" xfId="0" applyNumberFormat="1" applyFont="1" applyFill="1" applyBorder="1" applyAlignment="1" applyProtection="1">
      <alignment horizontal="center" wrapText="1"/>
    </xf>
    <xf numFmtId="0" fontId="0" fillId="3" borderId="22" xfId="0" applyFill="1" applyBorder="1" applyAlignment="1" applyProtection="1">
      <alignment horizontal="center" wrapText="1"/>
    </xf>
    <xf numFmtId="0" fontId="0" fillId="3" borderId="33" xfId="0" applyFill="1" applyBorder="1" applyAlignment="1" applyProtection="1">
      <alignment horizontal="center" wrapText="1"/>
    </xf>
    <xf numFmtId="0" fontId="0" fillId="3" borderId="4" xfId="0" applyFill="1" applyBorder="1" applyAlignment="1" applyProtection="1">
      <alignment horizontal="center" wrapText="1"/>
    </xf>
    <xf numFmtId="0" fontId="0" fillId="2" borderId="20" xfId="0" applyFill="1" applyBorder="1" applyAlignment="1" applyProtection="1">
      <alignment horizontal="center" wrapText="1"/>
      <protection locked="0"/>
    </xf>
    <xf numFmtId="0" fontId="0" fillId="2" borderId="21" xfId="0" applyFill="1" applyBorder="1" applyAlignment="1" applyProtection="1">
      <alignment horizontal="center" wrapText="1"/>
      <protection locked="0"/>
    </xf>
    <xf numFmtId="0" fontId="0" fillId="3" borderId="14" xfId="0" applyFill="1" applyBorder="1" applyAlignment="1" applyProtection="1">
      <alignment horizontal="left" wrapText="1"/>
    </xf>
    <xf numFmtId="0" fontId="0" fillId="3" borderId="14" xfId="0" applyFill="1" applyBorder="1" applyAlignment="1" applyProtection="1">
      <alignment horizontal="center" wrapText="1"/>
    </xf>
    <xf numFmtId="0" fontId="0" fillId="3" borderId="20" xfId="0" applyFill="1" applyBorder="1" applyAlignment="1" applyProtection="1">
      <alignment horizontal="left" wrapText="1"/>
    </xf>
    <xf numFmtId="0" fontId="0" fillId="3" borderId="21" xfId="0" applyFill="1" applyBorder="1" applyAlignment="1" applyProtection="1">
      <alignment horizontal="left" wrapText="1"/>
    </xf>
    <xf numFmtId="0" fontId="0" fillId="3" borderId="28" xfId="0" applyFill="1" applyBorder="1" applyAlignment="1" applyProtection="1">
      <alignment horizontal="left" wrapText="1"/>
    </xf>
    <xf numFmtId="0" fontId="0" fillId="3" borderId="20" xfId="0" applyFill="1" applyBorder="1" applyAlignment="1" applyProtection="1">
      <alignment horizontal="center" wrapText="1"/>
    </xf>
    <xf numFmtId="0" fontId="0" fillId="3" borderId="21" xfId="0" applyFill="1" applyBorder="1" applyAlignment="1" applyProtection="1">
      <alignment horizontal="center" wrapText="1"/>
    </xf>
    <xf numFmtId="0" fontId="0" fillId="3" borderId="28" xfId="0" applyFill="1" applyBorder="1" applyAlignment="1" applyProtection="1">
      <alignment horizontal="center" wrapText="1"/>
    </xf>
    <xf numFmtId="0" fontId="0" fillId="2" borderId="22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3" borderId="18" xfId="0" applyFill="1" applyBorder="1" applyAlignment="1" applyProtection="1">
      <alignment horizontal="left" wrapText="1"/>
    </xf>
    <xf numFmtId="0" fontId="0" fillId="3" borderId="12" xfId="0" applyFill="1" applyBorder="1" applyAlignment="1" applyProtection="1">
      <alignment horizontal="center" wrapText="1"/>
    </xf>
    <xf numFmtId="0" fontId="0" fillId="3" borderId="26" xfId="0" applyFill="1" applyBorder="1" applyAlignment="1" applyProtection="1">
      <alignment horizontal="center" wrapText="1"/>
    </xf>
    <xf numFmtId="0" fontId="0" fillId="2" borderId="29" xfId="0" applyFill="1" applyBorder="1" applyAlignment="1" applyProtection="1">
      <alignment horizontal="center" wrapText="1"/>
      <protection locked="0"/>
    </xf>
    <xf numFmtId="0" fontId="0" fillId="2" borderId="30" xfId="0" applyFill="1" applyBorder="1" applyAlignment="1" applyProtection="1">
      <alignment horizontal="center" wrapText="1"/>
      <protection locked="0"/>
    </xf>
    <xf numFmtId="0" fontId="0" fillId="3" borderId="29" xfId="0" applyFill="1" applyBorder="1" applyAlignment="1" applyProtection="1">
      <alignment horizontal="center" wrapText="1"/>
    </xf>
    <xf numFmtId="0" fontId="0" fillId="3" borderId="32" xfId="0" applyFill="1" applyBorder="1" applyAlignment="1" applyProtection="1">
      <alignment horizontal="center" wrapText="1"/>
    </xf>
    <xf numFmtId="0" fontId="0" fillId="3" borderId="30" xfId="0" applyFill="1" applyBorder="1" applyAlignment="1" applyProtection="1">
      <alignment horizontal="center" wrapText="1"/>
    </xf>
    <xf numFmtId="0" fontId="0" fillId="3" borderId="19" xfId="0" applyFill="1" applyBorder="1" applyAlignment="1" applyProtection="1">
      <alignment horizontal="left" wrapText="1"/>
    </xf>
    <xf numFmtId="0" fontId="0" fillId="2" borderId="32" xfId="0" applyFill="1" applyBorder="1" applyAlignment="1" applyProtection="1">
      <alignment horizontal="center" wrapText="1"/>
      <protection locked="0"/>
    </xf>
    <xf numFmtId="49" fontId="0" fillId="3" borderId="20" xfId="0" applyNumberFormat="1" applyFill="1" applyBorder="1" applyAlignment="1" applyProtection="1">
      <alignment horizontal="center" wrapText="1"/>
    </xf>
    <xf numFmtId="49" fontId="0" fillId="3" borderId="21" xfId="0" applyNumberFormat="1" applyFill="1" applyBorder="1" applyAlignment="1" applyProtection="1">
      <alignment horizontal="center" wrapText="1"/>
    </xf>
    <xf numFmtId="49" fontId="0" fillId="3" borderId="28" xfId="0" applyNumberFormat="1" applyFill="1" applyBorder="1" applyAlignment="1" applyProtection="1">
      <alignment horizontal="center" wrapText="1"/>
    </xf>
    <xf numFmtId="49" fontId="0" fillId="2" borderId="22" xfId="0" applyNumberFormat="1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4" fontId="0" fillId="3" borderId="20" xfId="0" applyNumberFormat="1" applyFill="1" applyBorder="1" applyAlignment="1" applyProtection="1">
      <alignment horizontal="center" wrapText="1"/>
    </xf>
    <xf numFmtId="4" fontId="0" fillId="3" borderId="28" xfId="0" applyNumberFormat="1" applyFill="1" applyBorder="1" applyAlignment="1" applyProtection="1">
      <alignment horizontal="center" wrapText="1"/>
    </xf>
    <xf numFmtId="49" fontId="0" fillId="2" borderId="20" xfId="0" applyNumberFormat="1" applyFill="1" applyBorder="1" applyAlignment="1" applyProtection="1">
      <alignment horizontal="center" wrapText="1"/>
      <protection locked="0"/>
    </xf>
    <xf numFmtId="49" fontId="0" fillId="2" borderId="28" xfId="0" applyNumberFormat="1" applyFill="1" applyBorder="1" applyAlignment="1" applyProtection="1">
      <alignment horizontal="center" wrapText="1"/>
      <protection locked="0"/>
    </xf>
    <xf numFmtId="49" fontId="0" fillId="2" borderId="21" xfId="0" applyNumberFormat="1" applyFill="1" applyBorder="1" applyAlignment="1" applyProtection="1">
      <alignment horizontal="center" wrapText="1"/>
      <protection locked="0"/>
    </xf>
    <xf numFmtId="4" fontId="0" fillId="3" borderId="21" xfId="0" applyNumberForma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2:AF50"/>
  <sheetViews>
    <sheetView tabSelected="1" zoomScaleNormal="100" workbookViewId="0">
      <selection activeCell="G37" sqref="G37"/>
    </sheetView>
  </sheetViews>
  <sheetFormatPr defaultRowHeight="15"/>
  <cols>
    <col min="1" max="1" width="1.7109375" style="1" customWidth="1"/>
    <col min="2" max="2" width="6.42578125" style="1" customWidth="1"/>
    <col min="3" max="3" width="15.42578125" style="1" customWidth="1"/>
    <col min="4" max="4" width="11.28515625" style="1" customWidth="1"/>
    <col min="5" max="5" width="13.140625" style="1" customWidth="1"/>
    <col min="6" max="11" width="9.140625" style="1"/>
    <col min="12" max="12" width="1.7109375" style="1" customWidth="1"/>
    <col min="13" max="16384" width="9.140625" style="1"/>
  </cols>
  <sheetData>
    <row r="2" spans="1:32" ht="22.5" customHeight="1">
      <c r="B2" s="61" t="s">
        <v>1</v>
      </c>
      <c r="C2" s="61"/>
      <c r="D2" s="61"/>
      <c r="E2" s="61"/>
      <c r="F2" s="61"/>
      <c r="G2" s="61"/>
      <c r="H2" s="61"/>
      <c r="I2" s="61"/>
      <c r="J2" s="61"/>
      <c r="K2" s="61"/>
      <c r="AE2" s="2"/>
      <c r="AF2" s="2"/>
    </row>
    <row r="3" spans="1:32">
      <c r="B3" s="62" t="s">
        <v>0</v>
      </c>
      <c r="C3" s="62"/>
      <c r="D3" s="62"/>
      <c r="E3" s="62"/>
      <c r="F3" s="62"/>
      <c r="G3" s="62"/>
      <c r="H3" s="62"/>
      <c r="I3" s="62"/>
      <c r="J3" s="62"/>
      <c r="K3" s="62"/>
    </row>
    <row r="4" spans="1:32">
      <c r="B4" s="91" t="s">
        <v>41</v>
      </c>
      <c r="C4" s="91"/>
      <c r="D4" s="92"/>
      <c r="E4" s="20" t="s">
        <v>92</v>
      </c>
      <c r="F4" s="93" t="s">
        <v>60</v>
      </c>
      <c r="G4" s="94"/>
      <c r="H4" s="94"/>
      <c r="I4" s="21" t="s">
        <v>83</v>
      </c>
      <c r="J4" s="3"/>
      <c r="K4" s="3"/>
    </row>
    <row r="5" spans="1:32">
      <c r="B5" s="4"/>
      <c r="C5" s="4"/>
      <c r="D5" s="95"/>
      <c r="E5" s="96"/>
      <c r="F5" s="97"/>
      <c r="G5" s="97"/>
      <c r="H5" s="97"/>
      <c r="I5" s="5"/>
      <c r="J5" s="2"/>
      <c r="K5" s="2"/>
    </row>
    <row r="6" spans="1:32">
      <c r="B6" s="88"/>
      <c r="C6" s="88"/>
      <c r="D6" s="98" t="s">
        <v>42</v>
      </c>
      <c r="E6" s="98"/>
      <c r="F6" s="99" t="s">
        <v>84</v>
      </c>
      <c r="G6" s="100"/>
      <c r="H6" s="101"/>
      <c r="I6" s="6"/>
      <c r="J6" s="2"/>
      <c r="K6" s="2"/>
    </row>
    <row r="8" spans="1:32">
      <c r="B8" s="7" t="s">
        <v>2</v>
      </c>
    </row>
    <row r="9" spans="1:32">
      <c r="A9" s="8"/>
      <c r="B9" s="102" t="s">
        <v>85</v>
      </c>
      <c r="C9" s="103"/>
      <c r="D9" s="103"/>
      <c r="E9" s="103"/>
      <c r="F9" s="103"/>
      <c r="G9" s="104"/>
      <c r="H9" s="9"/>
    </row>
    <row r="10" spans="1:32">
      <c r="B10" s="10"/>
      <c r="C10" s="10"/>
      <c r="D10" s="10"/>
      <c r="E10" s="10"/>
      <c r="F10" s="10"/>
      <c r="G10" s="10"/>
    </row>
    <row r="11" spans="1:32">
      <c r="B11" s="7" t="s">
        <v>4</v>
      </c>
      <c r="C11" s="7"/>
      <c r="D11" s="7"/>
      <c r="E11" s="7"/>
      <c r="F11" s="7"/>
    </row>
    <row r="13" spans="1:32">
      <c r="B13" s="67" t="s">
        <v>3</v>
      </c>
      <c r="C13" s="67"/>
      <c r="D13" s="67"/>
      <c r="E13" s="60" t="s">
        <v>86</v>
      </c>
      <c r="F13" s="60"/>
      <c r="G13" s="60"/>
      <c r="H13" s="60"/>
      <c r="I13" s="60"/>
      <c r="J13" s="60"/>
      <c r="K13" s="60"/>
    </row>
    <row r="14" spans="1:32">
      <c r="B14" s="67" t="s">
        <v>50</v>
      </c>
      <c r="C14" s="67"/>
      <c r="D14" s="67"/>
      <c r="E14" s="60" t="s">
        <v>87</v>
      </c>
      <c r="F14" s="60"/>
      <c r="G14" s="60"/>
      <c r="H14" s="60"/>
      <c r="I14" s="60"/>
      <c r="J14" s="60"/>
      <c r="K14" s="60"/>
    </row>
    <row r="15" spans="1:32">
      <c r="B15" s="67" t="s">
        <v>52</v>
      </c>
      <c r="C15" s="67"/>
      <c r="D15" s="67"/>
      <c r="E15" s="60" t="s">
        <v>88</v>
      </c>
      <c r="F15" s="60"/>
      <c r="G15" s="60"/>
      <c r="H15" s="60"/>
      <c r="I15" s="60"/>
      <c r="J15" s="60"/>
      <c r="K15" s="60"/>
    </row>
    <row r="16" spans="1:32">
      <c r="B16" s="67" t="s">
        <v>51</v>
      </c>
      <c r="C16" s="67"/>
      <c r="D16" s="67"/>
      <c r="E16" s="60" t="s">
        <v>89</v>
      </c>
      <c r="F16" s="60"/>
      <c r="G16" s="60"/>
      <c r="H16" s="60"/>
      <c r="I16" s="60"/>
      <c r="J16" s="60"/>
      <c r="K16" s="60"/>
    </row>
    <row r="17" spans="2:12">
      <c r="B17" s="67" t="s">
        <v>53</v>
      </c>
      <c r="C17" s="67"/>
      <c r="D17" s="67"/>
      <c r="E17" s="60" t="s">
        <v>90</v>
      </c>
      <c r="F17" s="60"/>
      <c r="G17" s="60"/>
      <c r="H17" s="60"/>
      <c r="I17" s="60"/>
      <c r="J17" s="60"/>
      <c r="K17" s="60"/>
    </row>
    <row r="18" spans="2:12">
      <c r="G18" s="10"/>
      <c r="H18" s="10"/>
      <c r="I18" s="10"/>
      <c r="J18" s="10"/>
      <c r="K18" s="10"/>
    </row>
    <row r="19" spans="2:12">
      <c r="B19" s="70" t="s">
        <v>5</v>
      </c>
      <c r="C19" s="70"/>
      <c r="D19" s="70"/>
      <c r="E19" s="70"/>
      <c r="F19" s="70"/>
      <c r="G19" s="73" t="s">
        <v>91</v>
      </c>
      <c r="H19" s="74"/>
      <c r="I19" s="74"/>
      <c r="J19" s="74"/>
      <c r="K19" s="75"/>
      <c r="L19" s="11"/>
    </row>
    <row r="20" spans="2:12">
      <c r="B20" s="12"/>
      <c r="C20" s="12"/>
      <c r="D20" s="12"/>
      <c r="E20" s="12"/>
      <c r="F20" s="12"/>
      <c r="G20" s="13"/>
      <c r="H20" s="13"/>
      <c r="I20" s="13"/>
      <c r="J20" s="13"/>
      <c r="K20" s="13"/>
      <c r="L20" s="11"/>
    </row>
    <row r="21" spans="2:12">
      <c r="B21" s="70" t="s">
        <v>48</v>
      </c>
      <c r="C21" s="70"/>
      <c r="D21" s="70"/>
      <c r="E21" s="59" t="s">
        <v>93</v>
      </c>
      <c r="F21" s="70" t="s">
        <v>49</v>
      </c>
      <c r="G21" s="70"/>
      <c r="H21" s="70"/>
      <c r="I21" s="70"/>
      <c r="J21" s="90" t="s">
        <v>94</v>
      </c>
      <c r="K21" s="90"/>
      <c r="L21" s="11"/>
    </row>
    <row r="23" spans="2:12" ht="45" customHeight="1">
      <c r="B23" s="14" t="s">
        <v>6</v>
      </c>
      <c r="C23" s="15" t="s">
        <v>7</v>
      </c>
      <c r="D23" s="65" t="s">
        <v>8</v>
      </c>
      <c r="E23" s="65"/>
      <c r="F23" s="65" t="s">
        <v>9</v>
      </c>
      <c r="G23" s="65"/>
      <c r="H23" s="65" t="s">
        <v>10</v>
      </c>
      <c r="I23" s="65"/>
      <c r="J23" s="66" t="s">
        <v>11</v>
      </c>
      <c r="K23" s="66"/>
    </row>
    <row r="24" spans="2:12" ht="30" customHeight="1">
      <c r="B24" s="14" t="s">
        <v>13</v>
      </c>
      <c r="C24" s="14" t="s">
        <v>12</v>
      </c>
      <c r="D24" s="68" t="s">
        <v>95</v>
      </c>
      <c r="E24" s="69"/>
      <c r="F24" s="63">
        <v>5</v>
      </c>
      <c r="G24" s="64"/>
      <c r="H24" s="63">
        <v>4</v>
      </c>
      <c r="I24" s="64"/>
      <c r="J24" s="63">
        <v>56</v>
      </c>
      <c r="K24" s="64"/>
    </row>
    <row r="25" spans="2:12" ht="30" customHeight="1">
      <c r="B25" s="14" t="s">
        <v>19</v>
      </c>
      <c r="C25" s="14" t="s">
        <v>14</v>
      </c>
      <c r="D25" s="68" t="s">
        <v>96</v>
      </c>
      <c r="E25" s="69"/>
      <c r="F25" s="63">
        <v>9</v>
      </c>
      <c r="G25" s="64"/>
      <c r="H25" s="63">
        <v>8</v>
      </c>
      <c r="I25" s="64"/>
      <c r="J25" s="63">
        <v>89</v>
      </c>
      <c r="K25" s="64"/>
    </row>
    <row r="26" spans="2:12" ht="30" customHeight="1">
      <c r="B26" s="14" t="s">
        <v>20</v>
      </c>
      <c r="C26" s="14" t="s">
        <v>15</v>
      </c>
      <c r="D26" s="68" t="s">
        <v>97</v>
      </c>
      <c r="E26" s="69"/>
      <c r="F26" s="63">
        <v>8</v>
      </c>
      <c r="G26" s="64"/>
      <c r="H26" s="63">
        <v>7</v>
      </c>
      <c r="I26" s="64"/>
      <c r="J26" s="63">
        <v>82</v>
      </c>
      <c r="K26" s="64"/>
    </row>
    <row r="27" spans="2:12" ht="30" customHeight="1">
      <c r="B27" s="14" t="s">
        <v>21</v>
      </c>
      <c r="C27" s="14" t="s">
        <v>16</v>
      </c>
      <c r="D27" s="68" t="s">
        <v>98</v>
      </c>
      <c r="E27" s="69"/>
      <c r="F27" s="63">
        <v>10</v>
      </c>
      <c r="G27" s="64"/>
      <c r="H27" s="63">
        <v>9</v>
      </c>
      <c r="I27" s="64"/>
      <c r="J27" s="63">
        <v>101</v>
      </c>
      <c r="K27" s="64"/>
    </row>
    <row r="28" spans="2:12" ht="30" customHeight="1">
      <c r="B28" s="14" t="s">
        <v>22</v>
      </c>
      <c r="C28" s="14" t="s">
        <v>17</v>
      </c>
      <c r="D28" s="68" t="s">
        <v>99</v>
      </c>
      <c r="E28" s="69"/>
      <c r="F28" s="63">
        <v>7</v>
      </c>
      <c r="G28" s="64"/>
      <c r="H28" s="63">
        <v>6</v>
      </c>
      <c r="I28" s="64"/>
      <c r="J28" s="63">
        <v>73</v>
      </c>
      <c r="K28" s="64"/>
    </row>
    <row r="29" spans="2:12" ht="30" customHeight="1">
      <c r="B29" s="14" t="s">
        <v>23</v>
      </c>
      <c r="C29" s="14" t="s">
        <v>18</v>
      </c>
      <c r="D29" s="68" t="s">
        <v>100</v>
      </c>
      <c r="E29" s="69"/>
      <c r="F29" s="63">
        <v>8</v>
      </c>
      <c r="G29" s="64"/>
      <c r="H29" s="63">
        <v>7</v>
      </c>
      <c r="I29" s="64"/>
      <c r="J29" s="63">
        <v>84</v>
      </c>
      <c r="K29" s="64"/>
    </row>
    <row r="30" spans="2:12">
      <c r="B30" s="71" t="s">
        <v>24</v>
      </c>
      <c r="C30" s="71"/>
      <c r="D30" s="71"/>
      <c r="E30" s="71"/>
      <c r="F30" s="72">
        <f>SUM(F24:G29)</f>
        <v>47</v>
      </c>
      <c r="G30" s="72"/>
      <c r="H30" s="72">
        <f>SUM(H24:I29)</f>
        <v>41</v>
      </c>
      <c r="I30" s="72"/>
      <c r="J30" s="72">
        <f>SUM(J24:K29)</f>
        <v>485</v>
      </c>
      <c r="K30" s="72"/>
    </row>
    <row r="32" spans="2:12">
      <c r="B32" s="16" t="s">
        <v>25</v>
      </c>
    </row>
    <row r="33" spans="2:12">
      <c r="B33" s="1" t="s">
        <v>26</v>
      </c>
    </row>
    <row r="35" spans="2:12">
      <c r="B35" s="7" t="s">
        <v>27</v>
      </c>
    </row>
    <row r="37" spans="2:12">
      <c r="B37" s="76" t="s">
        <v>28</v>
      </c>
      <c r="C37" s="76"/>
      <c r="D37" s="76"/>
      <c r="E37" s="76"/>
      <c r="F37" s="76"/>
      <c r="G37" s="22">
        <v>25</v>
      </c>
    </row>
    <row r="38" spans="2:12">
      <c r="B38" s="77" t="s">
        <v>33</v>
      </c>
      <c r="C38" s="77"/>
      <c r="D38" s="77"/>
      <c r="E38" s="77"/>
      <c r="F38" s="77"/>
      <c r="G38" s="17">
        <v>1</v>
      </c>
    </row>
    <row r="40" spans="2:12">
      <c r="B40" s="7" t="s">
        <v>29</v>
      </c>
    </row>
    <row r="42" spans="2:12" ht="30" customHeight="1">
      <c r="B42" s="78" t="s">
        <v>30</v>
      </c>
      <c r="C42" s="79"/>
      <c r="D42" s="79"/>
      <c r="E42" s="79"/>
      <c r="F42" s="80"/>
      <c r="G42" s="81" t="s">
        <v>31</v>
      </c>
      <c r="H42" s="81"/>
      <c r="I42" s="81"/>
      <c r="J42" s="81"/>
      <c r="K42" s="81"/>
    </row>
    <row r="43" spans="2:12" ht="30" customHeight="1">
      <c r="B43" s="84" t="s">
        <v>32</v>
      </c>
      <c r="C43" s="85"/>
      <c r="D43" s="86"/>
      <c r="E43" s="84" t="s">
        <v>34</v>
      </c>
      <c r="F43" s="86"/>
      <c r="G43" s="82" t="e">
        <f>#REF!</f>
        <v>#REF!</v>
      </c>
      <c r="H43" s="83"/>
      <c r="I43" s="83"/>
      <c r="J43" s="83"/>
      <c r="K43" s="83"/>
      <c r="L43" s="9"/>
    </row>
    <row r="44" spans="2:12" ht="30" customHeight="1">
      <c r="B44" s="18"/>
      <c r="C44" s="18"/>
      <c r="D44" s="18"/>
      <c r="E44" s="18"/>
      <c r="F44" s="18"/>
      <c r="G44" s="19"/>
      <c r="H44" s="19"/>
      <c r="I44" s="19"/>
      <c r="J44" s="19"/>
      <c r="K44" s="19"/>
    </row>
    <row r="45" spans="2:12">
      <c r="H45" s="87" t="s">
        <v>36</v>
      </c>
      <c r="I45" s="87"/>
      <c r="J45" s="87"/>
      <c r="K45" s="87"/>
    </row>
    <row r="46" spans="2:12">
      <c r="H46" s="89" t="s">
        <v>90</v>
      </c>
      <c r="I46" s="89"/>
      <c r="J46" s="89"/>
      <c r="K46" s="89"/>
    </row>
    <row r="47" spans="2:12">
      <c r="B47" s="1" t="s">
        <v>35</v>
      </c>
      <c r="C47" s="58" t="s">
        <v>94</v>
      </c>
      <c r="H47" s="87" t="s">
        <v>38</v>
      </c>
      <c r="I47" s="87"/>
      <c r="J47" s="87"/>
      <c r="K47" s="87"/>
    </row>
    <row r="49" spans="6:11">
      <c r="F49" s="1" t="s">
        <v>37</v>
      </c>
      <c r="G49" s="88" t="s">
        <v>40</v>
      </c>
      <c r="H49" s="88"/>
      <c r="I49" s="88"/>
      <c r="J49" s="88"/>
      <c r="K49" s="88"/>
    </row>
    <row r="50" spans="6:11">
      <c r="G50" s="87" t="s">
        <v>39</v>
      </c>
      <c r="H50" s="87"/>
      <c r="I50" s="87"/>
      <c r="J50" s="87"/>
      <c r="K50" s="87"/>
    </row>
  </sheetData>
  <sheetProtection password="9418" sheet="1" objects="1" scenarios="1" selectLockedCells="1"/>
  <mergeCells count="69">
    <mergeCell ref="J21:K21"/>
    <mergeCell ref="B4:D4"/>
    <mergeCell ref="F4:H4"/>
    <mergeCell ref="D5:E5"/>
    <mergeCell ref="F5:H5"/>
    <mergeCell ref="B6:C6"/>
    <mergeCell ref="D6:E6"/>
    <mergeCell ref="F6:H6"/>
    <mergeCell ref="B9:G9"/>
    <mergeCell ref="B13:D13"/>
    <mergeCell ref="B14:D14"/>
    <mergeCell ref="B15:D15"/>
    <mergeCell ref="B16:D16"/>
    <mergeCell ref="E13:K13"/>
    <mergeCell ref="E14:K14"/>
    <mergeCell ref="E15:K15"/>
    <mergeCell ref="H45:K45"/>
    <mergeCell ref="G49:K49"/>
    <mergeCell ref="G50:K50"/>
    <mergeCell ref="H46:K46"/>
    <mergeCell ref="H47:K47"/>
    <mergeCell ref="B37:F37"/>
    <mergeCell ref="B38:F38"/>
    <mergeCell ref="B42:F42"/>
    <mergeCell ref="G42:K42"/>
    <mergeCell ref="G43:K43"/>
    <mergeCell ref="B43:D43"/>
    <mergeCell ref="E43:F43"/>
    <mergeCell ref="B30:E30"/>
    <mergeCell ref="F30:G30"/>
    <mergeCell ref="H30:I30"/>
    <mergeCell ref="J30:K30"/>
    <mergeCell ref="B19:F19"/>
    <mergeCell ref="G19:K19"/>
    <mergeCell ref="H27:I27"/>
    <mergeCell ref="H28:I28"/>
    <mergeCell ref="H29:I29"/>
    <mergeCell ref="J25:K25"/>
    <mergeCell ref="J26:K26"/>
    <mergeCell ref="J27:K27"/>
    <mergeCell ref="J28:K28"/>
    <mergeCell ref="J29:K29"/>
    <mergeCell ref="D27:E27"/>
    <mergeCell ref="D28:E28"/>
    <mergeCell ref="B21:D21"/>
    <mergeCell ref="D29:E29"/>
    <mergeCell ref="F25:G25"/>
    <mergeCell ref="F26:G26"/>
    <mergeCell ref="F27:G27"/>
    <mergeCell ref="F28:G28"/>
    <mergeCell ref="F29:G29"/>
    <mergeCell ref="D26:E26"/>
    <mergeCell ref="F21:I21"/>
    <mergeCell ref="E16:K16"/>
    <mergeCell ref="B2:K2"/>
    <mergeCell ref="B3:K3"/>
    <mergeCell ref="H26:I26"/>
    <mergeCell ref="E17:K17"/>
    <mergeCell ref="D23:E23"/>
    <mergeCell ref="F23:G23"/>
    <mergeCell ref="H23:I23"/>
    <mergeCell ref="J23:K23"/>
    <mergeCell ref="B17:D17"/>
    <mergeCell ref="D24:E24"/>
    <mergeCell ref="F24:G24"/>
    <mergeCell ref="H24:I24"/>
    <mergeCell ref="J24:K24"/>
    <mergeCell ref="D25:E25"/>
    <mergeCell ref="H25:I25"/>
  </mergeCells>
  <dataValidations count="1">
    <dataValidation type="whole" operator="greaterThanOrEqual" allowBlank="1" showInputMessage="1" showErrorMessage="1" errorTitle="Greška" error="Polje mora da sadži ceo broj, bez razmaka, tačaka i zareza" sqref="F24:K29 G37">
      <formula1>0</formula1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2:AF44"/>
  <sheetViews>
    <sheetView zoomScaleNormal="100" workbookViewId="0">
      <selection activeCell="H29" sqref="H29:I29"/>
    </sheetView>
  </sheetViews>
  <sheetFormatPr defaultRowHeight="15"/>
  <cols>
    <col min="1" max="1" width="1.7109375" style="1" customWidth="1"/>
    <col min="2" max="2" width="6.42578125" style="1" customWidth="1"/>
    <col min="3" max="3" width="15.42578125" style="1" customWidth="1"/>
    <col min="4" max="4" width="11.28515625" style="1" customWidth="1"/>
    <col min="5" max="5" width="14.140625" style="1" customWidth="1"/>
    <col min="6" max="6" width="8.140625" style="1" customWidth="1"/>
    <col min="7" max="11" width="9.140625" style="1"/>
    <col min="12" max="12" width="1.7109375" style="1" customWidth="1"/>
    <col min="13" max="16384" width="9.140625" style="1"/>
  </cols>
  <sheetData>
    <row r="2" spans="1:32" ht="22.5" customHeight="1">
      <c r="B2" s="61" t="s">
        <v>67</v>
      </c>
      <c r="C2" s="61"/>
      <c r="D2" s="61"/>
      <c r="E2" s="61"/>
      <c r="F2" s="61"/>
      <c r="G2" s="61"/>
      <c r="H2" s="61"/>
      <c r="I2" s="61"/>
      <c r="J2" s="61"/>
      <c r="K2" s="61"/>
      <c r="AE2" s="2"/>
      <c r="AF2" s="2"/>
    </row>
    <row r="3" spans="1:32">
      <c r="B3" s="62" t="s">
        <v>0</v>
      </c>
      <c r="C3" s="62"/>
      <c r="D3" s="62"/>
      <c r="E3" s="62"/>
      <c r="F3" s="62"/>
      <c r="G3" s="62"/>
      <c r="H3" s="62"/>
      <c r="I3" s="62"/>
      <c r="J3" s="62"/>
      <c r="K3" s="62"/>
    </row>
    <row r="4" spans="1:32">
      <c r="B4" s="91" t="s">
        <v>41</v>
      </c>
      <c r="C4" s="91"/>
      <c r="D4" s="92"/>
      <c r="E4" s="29" t="str">
        <f>ЗАПИСНИК!$E$4</f>
        <v>2018/19</v>
      </c>
      <c r="F4" s="93" t="s">
        <v>60</v>
      </c>
      <c r="G4" s="94"/>
      <c r="H4" s="118"/>
      <c r="I4" s="30" t="str">
        <f>ЗАПИСНИК!$I$4</f>
        <v>I</v>
      </c>
      <c r="J4" s="3"/>
      <c r="K4" s="3"/>
    </row>
    <row r="5" spans="1:32">
      <c r="B5" s="4"/>
      <c r="C5" s="4"/>
      <c r="D5" s="95"/>
      <c r="E5" s="96"/>
      <c r="F5" s="97"/>
      <c r="G5" s="97"/>
      <c r="H5" s="97"/>
      <c r="I5" s="5"/>
      <c r="J5" s="2"/>
      <c r="K5" s="2"/>
    </row>
    <row r="6" spans="1:32">
      <c r="B6" s="88"/>
      <c r="C6" s="88"/>
      <c r="D6" s="98" t="s">
        <v>42</v>
      </c>
      <c r="E6" s="98"/>
      <c r="F6" s="119" t="str">
        <f>ЗАПИСНИК!$F$6</f>
        <v>ЗВЕЗДАРА</v>
      </c>
      <c r="G6" s="120"/>
      <c r="H6" s="121"/>
      <c r="I6" s="6"/>
      <c r="J6" s="2"/>
      <c r="K6" s="2"/>
    </row>
    <row r="7" spans="1:32">
      <c r="B7" s="31"/>
      <c r="C7" s="31"/>
      <c r="D7" s="32"/>
      <c r="E7" s="32"/>
      <c r="F7" s="25"/>
      <c r="G7" s="25"/>
      <c r="H7" s="25"/>
      <c r="I7" s="33"/>
      <c r="J7" s="2"/>
      <c r="K7" s="2"/>
    </row>
    <row r="8" spans="1:32">
      <c r="B8" s="31"/>
      <c r="C8" s="31"/>
      <c r="D8" s="32"/>
      <c r="E8" s="32"/>
      <c r="F8" s="25"/>
      <c r="G8" s="25"/>
      <c r="H8" s="25"/>
      <c r="I8" s="33"/>
      <c r="J8" s="2"/>
      <c r="K8" s="2"/>
    </row>
    <row r="10" spans="1:32">
      <c r="B10" s="7" t="s">
        <v>2</v>
      </c>
    </row>
    <row r="11" spans="1:32">
      <c r="A11" s="8"/>
      <c r="B11" s="122" t="str">
        <f>ЗАПИСНИК!$B$9</f>
        <v>ШКОЛСКО ОПШТИНСКО ТАКМИЧЕЊЕ У ОДБОЈЦИ</v>
      </c>
      <c r="C11" s="123"/>
      <c r="D11" s="123"/>
      <c r="E11" s="123"/>
      <c r="F11" s="123"/>
      <c r="G11" s="124"/>
      <c r="H11" s="9"/>
    </row>
    <row r="12" spans="1:32">
      <c r="A12" s="11"/>
      <c r="B12" s="34"/>
      <c r="C12" s="34"/>
      <c r="D12" s="34"/>
      <c r="E12" s="34"/>
      <c r="F12" s="34"/>
      <c r="G12" s="34"/>
      <c r="H12" s="35"/>
    </row>
    <row r="13" spans="1:32">
      <c r="A13" s="11"/>
      <c r="B13" s="25"/>
      <c r="C13" s="25"/>
      <c r="D13" s="25"/>
      <c r="E13" s="25"/>
      <c r="F13" s="25"/>
      <c r="G13" s="25"/>
      <c r="H13" s="35"/>
    </row>
    <row r="14" spans="1:32">
      <c r="B14" s="11"/>
      <c r="C14" s="11"/>
      <c r="D14" s="11"/>
      <c r="E14" s="11"/>
      <c r="F14" s="11"/>
      <c r="G14" s="11"/>
    </row>
    <row r="15" spans="1:32">
      <c r="B15" s="7" t="s">
        <v>4</v>
      </c>
      <c r="C15" s="7"/>
      <c r="D15" s="7"/>
      <c r="E15" s="7"/>
      <c r="F15" s="7"/>
    </row>
    <row r="17" spans="2:12">
      <c r="B17" s="67" t="s">
        <v>3</v>
      </c>
      <c r="C17" s="67"/>
      <c r="D17" s="67"/>
      <c r="E17" s="125" t="str">
        <f>ЗАПИСНИК!$E$13</f>
        <v>САВЕЗ ЗА ОРГАНИЗОВАЊЕ ШКОЛСКИХ СПОРТСКИХ ТАКМИЧЕЊА</v>
      </c>
      <c r="F17" s="126"/>
      <c r="G17" s="126"/>
      <c r="H17" s="126"/>
      <c r="I17" s="126"/>
      <c r="J17" s="126"/>
      <c r="K17" s="127"/>
    </row>
    <row r="18" spans="2:12">
      <c r="B18" s="67" t="s">
        <v>50</v>
      </c>
      <c r="C18" s="67"/>
      <c r="D18" s="67"/>
      <c r="E18" s="128" t="str">
        <f>ЗАПИСНИК!$E$14</f>
        <v>БЕОГРАД, ЋИРИЛА И МЕТОДИЈА 2а, 011/2422-020</v>
      </c>
      <c r="F18" s="128"/>
      <c r="G18" s="128"/>
      <c r="H18" s="128"/>
      <c r="I18" s="128"/>
      <c r="J18" s="128"/>
      <c r="K18" s="128"/>
    </row>
    <row r="19" spans="2:12">
      <c r="B19" s="67" t="s">
        <v>52</v>
      </c>
      <c r="C19" s="67"/>
      <c r="D19" s="67"/>
      <c r="E19" s="128" t="str">
        <f>ЗАПИСНИК!$E$15</f>
        <v>sszvezdara@gmail.com</v>
      </c>
      <c r="F19" s="128"/>
      <c r="G19" s="128"/>
      <c r="H19" s="128"/>
      <c r="I19" s="128"/>
      <c r="J19" s="128"/>
      <c r="K19" s="128"/>
    </row>
    <row r="20" spans="2:12">
      <c r="B20" s="67" t="s">
        <v>51</v>
      </c>
      <c r="C20" s="67"/>
      <c r="D20" s="67"/>
      <c r="E20" s="128" t="str">
        <f>ЗАПИСНИК!$E$16</f>
        <v>МИРОСЛАВ ЖИВАНОВИЋ</v>
      </c>
      <c r="F20" s="128"/>
      <c r="G20" s="128"/>
      <c r="H20" s="128"/>
      <c r="I20" s="128"/>
      <c r="J20" s="128"/>
      <c r="K20" s="128"/>
    </row>
    <row r="21" spans="2:12">
      <c r="B21" s="67" t="s">
        <v>53</v>
      </c>
      <c r="C21" s="67"/>
      <c r="D21" s="67"/>
      <c r="E21" s="128" t="str">
        <f>ЗАПИСНИК!$E$17</f>
        <v>ДРАГАНА КОНТИЋ</v>
      </c>
      <c r="F21" s="128"/>
      <c r="G21" s="128"/>
      <c r="H21" s="128"/>
      <c r="I21" s="128"/>
      <c r="J21" s="128"/>
      <c r="K21" s="128"/>
    </row>
    <row r="22" spans="2:12">
      <c r="G22" s="10"/>
      <c r="H22" s="10"/>
      <c r="I22" s="10"/>
      <c r="J22" s="10"/>
      <c r="K22" s="10"/>
    </row>
    <row r="23" spans="2:12">
      <c r="B23" s="129" t="s">
        <v>5</v>
      </c>
      <c r="C23" s="129"/>
      <c r="D23" s="129"/>
      <c r="E23" s="129"/>
      <c r="F23" s="129"/>
      <c r="G23" s="130" t="str">
        <f>ЗАПИСНИК!$G$19</f>
        <v>ОДБОЈЦИ</v>
      </c>
      <c r="H23" s="131"/>
      <c r="I23" s="131"/>
      <c r="J23" s="131"/>
      <c r="K23" s="132"/>
      <c r="L23" s="11"/>
    </row>
    <row r="24" spans="2:12">
      <c r="B24" s="12"/>
      <c r="C24" s="12"/>
      <c r="D24" s="12"/>
      <c r="E24" s="12"/>
      <c r="F24" s="12"/>
      <c r="G24" s="13"/>
      <c r="H24" s="13"/>
      <c r="I24" s="13"/>
      <c r="J24" s="13"/>
      <c r="K24" s="13"/>
      <c r="L24" s="11"/>
    </row>
    <row r="25" spans="2:12">
      <c r="B25" s="70" t="s">
        <v>48</v>
      </c>
      <c r="C25" s="70"/>
      <c r="D25" s="70"/>
      <c r="E25" s="36" t="str">
        <f>ЗАПИСНИК!$E$21</f>
        <v>10.01.2019.</v>
      </c>
      <c r="F25" s="70" t="s">
        <v>49</v>
      </c>
      <c r="G25" s="70"/>
      <c r="H25" s="70"/>
      <c r="I25" s="70"/>
      <c r="J25" s="133" t="str">
        <f>ЗАПИСНИК!$J$21</f>
        <v>18.01.2019.</v>
      </c>
      <c r="K25" s="133"/>
      <c r="L25" s="11"/>
    </row>
    <row r="27" spans="2:12" ht="45" customHeight="1">
      <c r="B27" s="138" t="s">
        <v>56</v>
      </c>
      <c r="C27" s="139"/>
      <c r="D27" s="24" t="s">
        <v>59</v>
      </c>
      <c r="E27" s="24" t="s">
        <v>44</v>
      </c>
      <c r="F27" s="84" t="s">
        <v>11</v>
      </c>
      <c r="G27" s="86"/>
      <c r="H27" s="84" t="s">
        <v>55</v>
      </c>
      <c r="I27" s="86"/>
      <c r="J27" s="84" t="s">
        <v>58</v>
      </c>
      <c r="K27" s="86"/>
    </row>
    <row r="28" spans="2:12" ht="30" customHeight="1">
      <c r="B28" s="84" t="s">
        <v>54</v>
      </c>
      <c r="C28" s="86"/>
      <c r="D28" s="37" t="e">
        <f>#REF!</f>
        <v>#REF!</v>
      </c>
      <c r="E28" s="37" t="e">
        <f>#REF!</f>
        <v>#REF!</v>
      </c>
      <c r="F28" s="143" t="e">
        <f>#REF!</f>
        <v>#REF!</v>
      </c>
      <c r="G28" s="144"/>
      <c r="H28" s="143" t="e">
        <f>#REF!</f>
        <v>#REF!</v>
      </c>
      <c r="I28" s="144"/>
      <c r="J28" s="143" t="e">
        <f>#REF!</f>
        <v>#REF!</v>
      </c>
      <c r="K28" s="144"/>
    </row>
    <row r="29" spans="2:12" ht="30" customHeight="1">
      <c r="B29" s="84" t="s">
        <v>57</v>
      </c>
      <c r="C29" s="86"/>
      <c r="D29" s="38">
        <v>1</v>
      </c>
      <c r="E29" s="39"/>
      <c r="F29" s="134"/>
      <c r="G29" s="135"/>
      <c r="H29" s="63"/>
      <c r="I29" s="64"/>
      <c r="J29" s="63"/>
      <c r="K29" s="64"/>
    </row>
    <row r="30" spans="2:12" ht="30" customHeight="1">
      <c r="B30" s="140" t="s">
        <v>24</v>
      </c>
      <c r="C30" s="141"/>
      <c r="D30" s="141"/>
      <c r="E30" s="141"/>
      <c r="F30" s="141"/>
      <c r="G30" s="142"/>
      <c r="H30" s="136" t="e">
        <f>SUM(H28:I29)</f>
        <v>#REF!</v>
      </c>
      <c r="I30" s="137"/>
      <c r="J30" s="136" t="e">
        <f>SUM(J28:K29)</f>
        <v>#REF!</v>
      </c>
      <c r="K30" s="137"/>
    </row>
    <row r="32" spans="2:12">
      <c r="B32" s="16"/>
    </row>
    <row r="33" spans="2:12">
      <c r="B33" s="7" t="s">
        <v>68</v>
      </c>
    </row>
    <row r="35" spans="2:12" ht="30" customHeight="1">
      <c r="B35" s="78" t="s">
        <v>30</v>
      </c>
      <c r="C35" s="79"/>
      <c r="D35" s="79"/>
      <c r="E35" s="79"/>
      <c r="F35" s="80"/>
      <c r="G35" s="81" t="s">
        <v>31</v>
      </c>
      <c r="H35" s="81"/>
      <c r="I35" s="81"/>
      <c r="J35" s="81"/>
      <c r="K35" s="81"/>
    </row>
    <row r="36" spans="2:12" ht="30" customHeight="1">
      <c r="B36" s="84" t="s">
        <v>32</v>
      </c>
      <c r="C36" s="85"/>
      <c r="D36" s="86"/>
      <c r="E36" s="84" t="s">
        <v>34</v>
      </c>
      <c r="F36" s="86"/>
      <c r="G36" s="82" t="e">
        <f>#REF!</f>
        <v>#REF!</v>
      </c>
      <c r="H36" s="83"/>
      <c r="I36" s="83"/>
      <c r="J36" s="83"/>
      <c r="K36" s="83"/>
      <c r="L36" s="9"/>
    </row>
    <row r="37" spans="2:12" ht="30" customHeight="1">
      <c r="B37" s="40"/>
      <c r="C37" s="40"/>
      <c r="D37" s="40"/>
      <c r="E37" s="40"/>
      <c r="F37" s="40"/>
      <c r="G37" s="41"/>
      <c r="H37" s="35"/>
      <c r="I37" s="35"/>
      <c r="J37" s="35"/>
      <c r="K37" s="35"/>
      <c r="L37" s="11"/>
    </row>
    <row r="38" spans="2:12" ht="30" customHeight="1">
      <c r="B38" s="18"/>
      <c r="C38" s="18"/>
      <c r="D38" s="18"/>
      <c r="E38" s="18"/>
      <c r="F38" s="18"/>
      <c r="G38" s="19"/>
      <c r="H38" s="19"/>
      <c r="I38" s="19"/>
      <c r="J38" s="19"/>
      <c r="K38" s="19"/>
    </row>
    <row r="39" spans="2:12">
      <c r="H39" s="87" t="s">
        <v>36</v>
      </c>
      <c r="I39" s="87"/>
      <c r="J39" s="87"/>
      <c r="K39" s="87"/>
    </row>
    <row r="40" spans="2:12">
      <c r="H40" s="105" t="s">
        <v>61</v>
      </c>
      <c r="I40" s="105"/>
      <c r="J40" s="105"/>
      <c r="K40" s="105"/>
    </row>
    <row r="41" spans="2:12">
      <c r="B41" s="1" t="s">
        <v>35</v>
      </c>
      <c r="C41" s="23"/>
      <c r="H41" s="87"/>
      <c r="I41" s="87"/>
      <c r="J41" s="87"/>
      <c r="K41" s="87"/>
    </row>
    <row r="43" spans="2:12">
      <c r="F43" s="1" t="s">
        <v>37</v>
      </c>
      <c r="G43" s="88" t="s">
        <v>40</v>
      </c>
      <c r="H43" s="88"/>
      <c r="I43" s="88"/>
      <c r="J43" s="88"/>
      <c r="K43" s="88"/>
    </row>
    <row r="44" spans="2:12">
      <c r="G44" s="87" t="s">
        <v>39</v>
      </c>
      <c r="H44" s="87"/>
      <c r="I44" s="87"/>
      <c r="J44" s="87"/>
      <c r="K44" s="87"/>
    </row>
  </sheetData>
  <sheetProtection password="9418" sheet="1" objects="1" scenarios="1" selectLockedCells="1"/>
  <mergeCells count="50">
    <mergeCell ref="H39:K39"/>
    <mergeCell ref="H40:K40"/>
    <mergeCell ref="H41:K41"/>
    <mergeCell ref="G43:K43"/>
    <mergeCell ref="G44:K44"/>
    <mergeCell ref="B27:C27"/>
    <mergeCell ref="B28:C28"/>
    <mergeCell ref="B29:C29"/>
    <mergeCell ref="B30:G30"/>
    <mergeCell ref="B35:F35"/>
    <mergeCell ref="G35:K35"/>
    <mergeCell ref="F27:G27"/>
    <mergeCell ref="H27:I27"/>
    <mergeCell ref="J27:K27"/>
    <mergeCell ref="F28:G28"/>
    <mergeCell ref="H28:I28"/>
    <mergeCell ref="J28:K28"/>
    <mergeCell ref="B36:D36"/>
    <mergeCell ref="E36:F36"/>
    <mergeCell ref="G36:K36"/>
    <mergeCell ref="F29:G29"/>
    <mergeCell ref="H29:I29"/>
    <mergeCell ref="J29:K29"/>
    <mergeCell ref="H30:I30"/>
    <mergeCell ref="J30:K30"/>
    <mergeCell ref="B21:D21"/>
    <mergeCell ref="E21:K21"/>
    <mergeCell ref="B23:F23"/>
    <mergeCell ref="G23:K23"/>
    <mergeCell ref="B25:D25"/>
    <mergeCell ref="F25:I25"/>
    <mergeCell ref="J25:K25"/>
    <mergeCell ref="B18:D18"/>
    <mergeCell ref="E18:K18"/>
    <mergeCell ref="B19:D19"/>
    <mergeCell ref="E19:K19"/>
    <mergeCell ref="B20:D20"/>
    <mergeCell ref="E20:K20"/>
    <mergeCell ref="B6:C6"/>
    <mergeCell ref="D6:E6"/>
    <mergeCell ref="F6:H6"/>
    <mergeCell ref="B11:G11"/>
    <mergeCell ref="B17:D17"/>
    <mergeCell ref="E17:K17"/>
    <mergeCell ref="B2:K2"/>
    <mergeCell ref="B3:K3"/>
    <mergeCell ref="D5:E5"/>
    <mergeCell ref="F5:H5"/>
    <mergeCell ref="B4:D4"/>
    <mergeCell ref="F4:H4"/>
  </mergeCells>
  <dataValidations count="1">
    <dataValidation type="whole" operator="greaterThanOrEqual" allowBlank="1" showInputMessage="1" showErrorMessage="1" errorTitle="Greska" error="Polje mora sadržati ceo broj, bez razmaka, tačaka i zareza" sqref="H29:K29">
      <formula1>0</formula1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B2:S67"/>
  <sheetViews>
    <sheetView zoomScaleNormal="100" workbookViewId="0">
      <selection activeCell="G9" sqref="G9:I9"/>
    </sheetView>
  </sheetViews>
  <sheetFormatPr defaultRowHeight="15"/>
  <cols>
    <col min="1" max="1" width="1.28515625" style="1" customWidth="1"/>
    <col min="2" max="3" width="9.140625" style="1"/>
    <col min="4" max="4" width="7.28515625" style="1" customWidth="1"/>
    <col min="5" max="5" width="11.140625" style="1" customWidth="1"/>
    <col min="6" max="6" width="9.140625" style="1"/>
    <col min="7" max="7" width="7.85546875" style="1" customWidth="1"/>
    <col min="8" max="8" width="7.7109375" style="1" customWidth="1"/>
    <col min="9" max="9" width="8.28515625" style="1" customWidth="1"/>
    <col min="10" max="10" width="9.140625" style="1" customWidth="1"/>
    <col min="11" max="11" width="10.42578125" style="1" customWidth="1"/>
    <col min="12" max="12" width="10.7109375" style="1" customWidth="1"/>
    <col min="13" max="13" width="9.140625" style="1"/>
    <col min="14" max="14" width="12.7109375" style="1" customWidth="1"/>
    <col min="15" max="15" width="7.7109375" style="1" customWidth="1"/>
    <col min="16" max="16" width="10.42578125" style="1" customWidth="1"/>
    <col min="17" max="17" width="9.140625" style="1"/>
    <col min="18" max="18" width="14.85546875" style="1" customWidth="1"/>
    <col min="19" max="19" width="0.5703125" style="1" customWidth="1"/>
    <col min="20" max="16384" width="9.140625" style="1"/>
  </cols>
  <sheetData>
    <row r="2" spans="2:19">
      <c r="B2" s="70" t="s">
        <v>45</v>
      </c>
      <c r="C2" s="70"/>
      <c r="D2" s="70"/>
      <c r="E2" s="70"/>
      <c r="F2" s="70"/>
      <c r="G2" s="70"/>
      <c r="H2" s="70"/>
      <c r="I2" s="70"/>
      <c r="J2" s="105" t="str">
        <f>ЗАПИСНИК!$F$6</f>
        <v>ЗВЕЗДАРА</v>
      </c>
      <c r="K2" s="105"/>
      <c r="L2" s="105"/>
      <c r="M2" s="105"/>
      <c r="N2" s="105"/>
      <c r="O2" s="105"/>
      <c r="P2" s="105"/>
      <c r="Q2" s="105"/>
    </row>
    <row r="4" spans="2:19">
      <c r="B4" s="12" t="s">
        <v>43</v>
      </c>
      <c r="C4" s="151" t="e">
        <f>#REF!</f>
        <v>#REF!</v>
      </c>
      <c r="D4" s="151"/>
      <c r="E4" s="151"/>
      <c r="F4" s="88"/>
      <c r="G4" s="88"/>
      <c r="H4" s="152"/>
      <c r="I4" s="152"/>
      <c r="J4" s="152"/>
      <c r="K4" s="88"/>
      <c r="L4" s="88"/>
      <c r="M4" s="88"/>
      <c r="N4" s="152"/>
      <c r="O4" s="152"/>
      <c r="P4" s="152"/>
      <c r="Q4" s="152"/>
    </row>
    <row r="5" spans="2:19">
      <c r="B5" s="31"/>
      <c r="C5" s="42"/>
      <c r="D5" s="42"/>
      <c r="E5" s="42"/>
      <c r="F5" s="31"/>
      <c r="G5" s="31"/>
      <c r="H5" s="42"/>
      <c r="I5" s="42"/>
      <c r="J5" s="42"/>
      <c r="K5" s="31"/>
      <c r="L5" s="31"/>
      <c r="M5" s="31"/>
      <c r="N5" s="42"/>
      <c r="O5" s="42"/>
      <c r="P5" s="42"/>
      <c r="Q5" s="42"/>
    </row>
    <row r="6" spans="2:19">
      <c r="B6" s="70" t="s">
        <v>74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26" t="str">
        <f>ЗАПИСНИК!$E$4</f>
        <v>2018/19</v>
      </c>
      <c r="O6" s="111" t="s">
        <v>62</v>
      </c>
      <c r="P6" s="111"/>
      <c r="Q6" s="111"/>
      <c r="R6" s="27" t="str">
        <f>ЗАПИСНИК!$I$4</f>
        <v>I</v>
      </c>
    </row>
    <row r="7" spans="2:19" s="43" customFormat="1">
      <c r="B7" s="31"/>
      <c r="C7" s="42"/>
      <c r="D7" s="42"/>
      <c r="E7" s="42"/>
      <c r="F7" s="31"/>
      <c r="G7" s="31"/>
      <c r="H7" s="42"/>
      <c r="I7" s="42"/>
      <c r="J7" s="42"/>
      <c r="K7" s="31"/>
      <c r="L7" s="31"/>
      <c r="M7" s="31"/>
      <c r="N7" s="42"/>
      <c r="O7" s="42"/>
      <c r="P7" s="42"/>
      <c r="Q7" s="42"/>
      <c r="R7" s="35"/>
    </row>
    <row r="8" spans="2:19" ht="45" customHeight="1">
      <c r="B8" s="84" t="s">
        <v>72</v>
      </c>
      <c r="C8" s="85"/>
      <c r="D8" s="86"/>
      <c r="E8" s="84" t="s">
        <v>63</v>
      </c>
      <c r="F8" s="86"/>
      <c r="G8" s="84" t="s">
        <v>73</v>
      </c>
      <c r="H8" s="85"/>
      <c r="I8" s="85"/>
      <c r="J8" s="84" t="s">
        <v>64</v>
      </c>
      <c r="K8" s="86"/>
      <c r="L8" s="84" t="s">
        <v>69</v>
      </c>
      <c r="M8" s="85"/>
      <c r="N8" s="84" t="s">
        <v>65</v>
      </c>
      <c r="O8" s="86"/>
      <c r="P8" s="106" t="s">
        <v>66</v>
      </c>
      <c r="Q8" s="108"/>
      <c r="R8" s="44"/>
      <c r="S8" s="11"/>
    </row>
    <row r="9" spans="2:19" ht="30" customHeight="1">
      <c r="B9" s="181" t="str">
        <f>ЗАПИСНИК!$E$17</f>
        <v>ДРАГАНА КОНТИЋ</v>
      </c>
      <c r="C9" s="182"/>
      <c r="D9" s="183"/>
      <c r="E9" s="184"/>
      <c r="F9" s="185"/>
      <c r="G9" s="188"/>
      <c r="H9" s="190"/>
      <c r="I9" s="189"/>
      <c r="J9" s="191">
        <f>'ССАБ 5.4'!$H$29</f>
        <v>0</v>
      </c>
      <c r="K9" s="187"/>
      <c r="L9" s="186">
        <f>'ССАБ 5.4'!$J$29</f>
        <v>0</v>
      </c>
      <c r="M9" s="187"/>
      <c r="N9" s="188"/>
      <c r="O9" s="189"/>
      <c r="P9" s="188"/>
      <c r="Q9" s="189"/>
      <c r="R9" s="45"/>
      <c r="S9" s="11"/>
    </row>
    <row r="10" spans="2:19" s="43" customFormat="1">
      <c r="B10" s="31"/>
      <c r="C10" s="42"/>
      <c r="D10" s="42"/>
      <c r="E10" s="46"/>
      <c r="F10" s="47"/>
      <c r="G10" s="31"/>
      <c r="H10" s="42"/>
      <c r="I10" s="42"/>
      <c r="J10" s="42"/>
      <c r="K10" s="31"/>
      <c r="L10" s="31"/>
      <c r="M10" s="31"/>
      <c r="N10" s="42"/>
      <c r="O10" s="42"/>
      <c r="P10" s="42"/>
      <c r="Q10" s="42"/>
    </row>
    <row r="12" spans="2:19">
      <c r="B12" s="70" t="s">
        <v>71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26" t="str">
        <f>ЗАПИСНИК!$E$4</f>
        <v>2018/19</v>
      </c>
      <c r="O12" s="111" t="s">
        <v>62</v>
      </c>
      <c r="P12" s="111"/>
      <c r="Q12" s="111"/>
      <c r="R12" s="27" t="str">
        <f>ЗАПИСНИК!$I$4</f>
        <v>I</v>
      </c>
    </row>
    <row r="14" spans="2:19" ht="45" customHeight="1">
      <c r="B14" s="66" t="s">
        <v>46</v>
      </c>
      <c r="C14" s="66"/>
      <c r="D14" s="66"/>
      <c r="E14" s="84" t="s">
        <v>63</v>
      </c>
      <c r="F14" s="86"/>
      <c r="G14" s="107" t="s">
        <v>47</v>
      </c>
      <c r="H14" s="107"/>
      <c r="I14" s="107"/>
      <c r="J14" s="107"/>
      <c r="K14" s="48" t="s">
        <v>70</v>
      </c>
      <c r="L14" s="84" t="s">
        <v>64</v>
      </c>
      <c r="M14" s="86"/>
      <c r="N14" s="84" t="s">
        <v>69</v>
      </c>
      <c r="O14" s="85"/>
      <c r="P14" s="84" t="s">
        <v>65</v>
      </c>
      <c r="Q14" s="86"/>
      <c r="R14" s="49" t="s">
        <v>66</v>
      </c>
    </row>
    <row r="15" spans="2:19" ht="30" customHeight="1">
      <c r="B15" s="163" t="e">
        <f>#REF!</f>
        <v>#REF!</v>
      </c>
      <c r="C15" s="164"/>
      <c r="D15" s="165"/>
      <c r="E15" s="169"/>
      <c r="F15" s="170"/>
      <c r="G15" s="166" t="e">
        <f>#REF!</f>
        <v>#REF!</v>
      </c>
      <c r="H15" s="167"/>
      <c r="I15" s="167"/>
      <c r="J15" s="168"/>
      <c r="K15" s="50" t="e">
        <f>#REF!</f>
        <v>#REF!</v>
      </c>
      <c r="L15" s="156" t="e">
        <f>K15*1155</f>
        <v>#REF!</v>
      </c>
      <c r="M15" s="157"/>
      <c r="N15" s="156" t="e">
        <f>K15*1500</f>
        <v>#REF!</v>
      </c>
      <c r="O15" s="158"/>
      <c r="P15" s="159"/>
      <c r="Q15" s="160"/>
      <c r="R15" s="55"/>
      <c r="S15" s="28"/>
    </row>
    <row r="16" spans="2:19" ht="30" customHeight="1">
      <c r="B16" s="161" t="e">
        <f>#REF!</f>
        <v>#REF!</v>
      </c>
      <c r="C16" s="161"/>
      <c r="D16" s="161"/>
      <c r="E16" s="112"/>
      <c r="F16" s="112"/>
      <c r="G16" s="162" t="e">
        <f>#REF!</f>
        <v>#REF!</v>
      </c>
      <c r="H16" s="162"/>
      <c r="I16" s="162"/>
      <c r="J16" s="162"/>
      <c r="K16" s="51" t="e">
        <f>#REF!</f>
        <v>#REF!</v>
      </c>
      <c r="L16" s="162" t="e">
        <f t="shared" ref="L16:L26" si="0">K16*1155</f>
        <v>#REF!</v>
      </c>
      <c r="M16" s="162"/>
      <c r="N16" s="162" t="e">
        <f>K16*1500</f>
        <v>#REF!</v>
      </c>
      <c r="O16" s="162"/>
      <c r="P16" s="112"/>
      <c r="Q16" s="112"/>
      <c r="R16" s="56"/>
    </row>
    <row r="17" spans="2:19" ht="30" customHeight="1">
      <c r="B17" s="161" t="e">
        <f>#REF!</f>
        <v>#REF!</v>
      </c>
      <c r="C17" s="161"/>
      <c r="D17" s="161"/>
      <c r="E17" s="112"/>
      <c r="F17" s="112"/>
      <c r="G17" s="162" t="e">
        <f>#REF!</f>
        <v>#REF!</v>
      </c>
      <c r="H17" s="162"/>
      <c r="I17" s="162"/>
      <c r="J17" s="162"/>
      <c r="K17" s="51" t="e">
        <f>#REF!</f>
        <v>#REF!</v>
      </c>
      <c r="L17" s="162" t="e">
        <f t="shared" si="0"/>
        <v>#REF!</v>
      </c>
      <c r="M17" s="162"/>
      <c r="N17" s="162" t="e">
        <f t="shared" ref="N17:N26" si="1">K17*1500</f>
        <v>#REF!</v>
      </c>
      <c r="O17" s="162"/>
      <c r="P17" s="112"/>
      <c r="Q17" s="112"/>
      <c r="R17" s="56"/>
    </row>
    <row r="18" spans="2:19" ht="30" customHeight="1">
      <c r="B18" s="161" t="e">
        <f>#REF!</f>
        <v>#REF!</v>
      </c>
      <c r="C18" s="161"/>
      <c r="D18" s="161"/>
      <c r="E18" s="112"/>
      <c r="F18" s="112"/>
      <c r="G18" s="162" t="e">
        <f>#REF!</f>
        <v>#REF!</v>
      </c>
      <c r="H18" s="162"/>
      <c r="I18" s="162"/>
      <c r="J18" s="162"/>
      <c r="K18" s="51" t="e">
        <f>#REF!</f>
        <v>#REF!</v>
      </c>
      <c r="L18" s="162" t="e">
        <f t="shared" si="0"/>
        <v>#REF!</v>
      </c>
      <c r="M18" s="162"/>
      <c r="N18" s="162" t="e">
        <f t="shared" si="1"/>
        <v>#REF!</v>
      </c>
      <c r="O18" s="162"/>
      <c r="P18" s="112"/>
      <c r="Q18" s="112"/>
      <c r="R18" s="56"/>
    </row>
    <row r="19" spans="2:19" ht="30" customHeight="1">
      <c r="B19" s="161" t="e">
        <f>#REF!</f>
        <v>#REF!</v>
      </c>
      <c r="C19" s="161"/>
      <c r="D19" s="161"/>
      <c r="E19" s="112"/>
      <c r="F19" s="112"/>
      <c r="G19" s="162" t="e">
        <f>#REF!</f>
        <v>#REF!</v>
      </c>
      <c r="H19" s="162"/>
      <c r="I19" s="162"/>
      <c r="J19" s="162"/>
      <c r="K19" s="51" t="e">
        <f>#REF!</f>
        <v>#REF!</v>
      </c>
      <c r="L19" s="162" t="e">
        <f t="shared" si="0"/>
        <v>#REF!</v>
      </c>
      <c r="M19" s="162"/>
      <c r="N19" s="162" t="e">
        <f t="shared" si="1"/>
        <v>#REF!</v>
      </c>
      <c r="O19" s="162"/>
      <c r="P19" s="112"/>
      <c r="Q19" s="112"/>
      <c r="R19" s="56"/>
    </row>
    <row r="20" spans="2:19" ht="30" customHeight="1">
      <c r="B20" s="161" t="e">
        <f>#REF!</f>
        <v>#REF!</v>
      </c>
      <c r="C20" s="161"/>
      <c r="D20" s="161"/>
      <c r="E20" s="112"/>
      <c r="F20" s="112"/>
      <c r="G20" s="162" t="e">
        <f>#REF!</f>
        <v>#REF!</v>
      </c>
      <c r="H20" s="162"/>
      <c r="I20" s="162"/>
      <c r="J20" s="162"/>
      <c r="K20" s="51" t="e">
        <f>#REF!</f>
        <v>#REF!</v>
      </c>
      <c r="L20" s="162" t="e">
        <f t="shared" si="0"/>
        <v>#REF!</v>
      </c>
      <c r="M20" s="162"/>
      <c r="N20" s="162" t="e">
        <f t="shared" si="1"/>
        <v>#REF!</v>
      </c>
      <c r="O20" s="162"/>
      <c r="P20" s="112"/>
      <c r="Q20" s="112"/>
      <c r="R20" s="56"/>
    </row>
    <row r="21" spans="2:19" ht="30" customHeight="1">
      <c r="B21" s="161" t="e">
        <f>#REF!</f>
        <v>#REF!</v>
      </c>
      <c r="C21" s="161"/>
      <c r="D21" s="161"/>
      <c r="E21" s="112"/>
      <c r="F21" s="112"/>
      <c r="G21" s="162" t="e">
        <f>#REF!</f>
        <v>#REF!</v>
      </c>
      <c r="H21" s="162"/>
      <c r="I21" s="162"/>
      <c r="J21" s="162"/>
      <c r="K21" s="51" t="e">
        <f>#REF!</f>
        <v>#REF!</v>
      </c>
      <c r="L21" s="162" t="e">
        <f t="shared" si="0"/>
        <v>#REF!</v>
      </c>
      <c r="M21" s="162"/>
      <c r="N21" s="162" t="e">
        <f t="shared" si="1"/>
        <v>#REF!</v>
      </c>
      <c r="O21" s="162"/>
      <c r="P21" s="112"/>
      <c r="Q21" s="112"/>
      <c r="R21" s="56"/>
    </row>
    <row r="22" spans="2:19" ht="30" customHeight="1">
      <c r="B22" s="161" t="e">
        <f>#REF!</f>
        <v>#REF!</v>
      </c>
      <c r="C22" s="161"/>
      <c r="D22" s="161"/>
      <c r="E22" s="112"/>
      <c r="F22" s="112"/>
      <c r="G22" s="162" t="e">
        <f>#REF!</f>
        <v>#REF!</v>
      </c>
      <c r="H22" s="162"/>
      <c r="I22" s="162"/>
      <c r="J22" s="162"/>
      <c r="K22" s="51" t="e">
        <f>#REF!</f>
        <v>#REF!</v>
      </c>
      <c r="L22" s="162" t="e">
        <f t="shared" si="0"/>
        <v>#REF!</v>
      </c>
      <c r="M22" s="162"/>
      <c r="N22" s="162" t="e">
        <f t="shared" si="1"/>
        <v>#REF!</v>
      </c>
      <c r="O22" s="162"/>
      <c r="P22" s="112"/>
      <c r="Q22" s="112"/>
      <c r="R22" s="56"/>
    </row>
    <row r="23" spans="2:19" ht="30" customHeight="1">
      <c r="B23" s="161" t="e">
        <f>#REF!</f>
        <v>#REF!</v>
      </c>
      <c r="C23" s="161"/>
      <c r="D23" s="161"/>
      <c r="E23" s="112"/>
      <c r="F23" s="112"/>
      <c r="G23" s="162" t="e">
        <f>#REF!</f>
        <v>#REF!</v>
      </c>
      <c r="H23" s="162"/>
      <c r="I23" s="162"/>
      <c r="J23" s="162"/>
      <c r="K23" s="51" t="e">
        <f>#REF!</f>
        <v>#REF!</v>
      </c>
      <c r="L23" s="162" t="e">
        <f t="shared" si="0"/>
        <v>#REF!</v>
      </c>
      <c r="M23" s="162"/>
      <c r="N23" s="162" t="e">
        <f t="shared" si="1"/>
        <v>#REF!</v>
      </c>
      <c r="O23" s="162"/>
      <c r="P23" s="112"/>
      <c r="Q23" s="112"/>
      <c r="R23" s="56"/>
    </row>
    <row r="24" spans="2:19" ht="30" customHeight="1">
      <c r="B24" s="161" t="e">
        <f>#REF!</f>
        <v>#REF!</v>
      </c>
      <c r="C24" s="161"/>
      <c r="D24" s="161"/>
      <c r="E24" s="112"/>
      <c r="F24" s="112"/>
      <c r="G24" s="162" t="e">
        <f>#REF!</f>
        <v>#REF!</v>
      </c>
      <c r="H24" s="162"/>
      <c r="I24" s="162"/>
      <c r="J24" s="162"/>
      <c r="K24" s="51" t="e">
        <f>#REF!</f>
        <v>#REF!</v>
      </c>
      <c r="L24" s="162" t="e">
        <f t="shared" si="0"/>
        <v>#REF!</v>
      </c>
      <c r="M24" s="162"/>
      <c r="N24" s="162" t="e">
        <f t="shared" si="1"/>
        <v>#REF!</v>
      </c>
      <c r="O24" s="162"/>
      <c r="P24" s="112"/>
      <c r="Q24" s="112"/>
      <c r="R24" s="56"/>
    </row>
    <row r="25" spans="2:19" ht="30" customHeight="1">
      <c r="B25" s="161" t="e">
        <f>#REF!</f>
        <v>#REF!</v>
      </c>
      <c r="C25" s="161"/>
      <c r="D25" s="161"/>
      <c r="E25" s="112"/>
      <c r="F25" s="112"/>
      <c r="G25" s="162" t="e">
        <f>#REF!</f>
        <v>#REF!</v>
      </c>
      <c r="H25" s="162"/>
      <c r="I25" s="162"/>
      <c r="J25" s="162"/>
      <c r="K25" s="51" t="e">
        <f>#REF!</f>
        <v>#REF!</v>
      </c>
      <c r="L25" s="162" t="e">
        <f t="shared" si="0"/>
        <v>#REF!</v>
      </c>
      <c r="M25" s="162"/>
      <c r="N25" s="162" t="e">
        <f t="shared" si="1"/>
        <v>#REF!</v>
      </c>
      <c r="O25" s="162"/>
      <c r="P25" s="112"/>
      <c r="Q25" s="112"/>
      <c r="R25" s="56"/>
    </row>
    <row r="26" spans="2:19" ht="30" customHeight="1">
      <c r="B26" s="171" t="e">
        <f>#REF!</f>
        <v>#REF!</v>
      </c>
      <c r="C26" s="171"/>
      <c r="D26" s="171"/>
      <c r="E26" s="174"/>
      <c r="F26" s="175"/>
      <c r="G26" s="176" t="e">
        <f>#REF!</f>
        <v>#REF!</v>
      </c>
      <c r="H26" s="177"/>
      <c r="I26" s="177"/>
      <c r="J26" s="178"/>
      <c r="K26" s="52" t="e">
        <f>#REF!</f>
        <v>#REF!</v>
      </c>
      <c r="L26" s="172" t="e">
        <f t="shared" si="0"/>
        <v>#REF!</v>
      </c>
      <c r="M26" s="173"/>
      <c r="N26" s="162" t="e">
        <f t="shared" si="1"/>
        <v>#REF!</v>
      </c>
      <c r="O26" s="162"/>
      <c r="P26" s="174"/>
      <c r="Q26" s="180"/>
      <c r="R26" s="57"/>
    </row>
    <row r="27" spans="2:19" ht="45" customHeight="1">
      <c r="B27" s="66" t="s">
        <v>46</v>
      </c>
      <c r="C27" s="66"/>
      <c r="D27" s="66"/>
      <c r="E27" s="84" t="s">
        <v>63</v>
      </c>
      <c r="F27" s="86"/>
      <c r="G27" s="106" t="s">
        <v>47</v>
      </c>
      <c r="H27" s="107"/>
      <c r="I27" s="107"/>
      <c r="J27" s="108"/>
      <c r="K27" s="48" t="s">
        <v>70</v>
      </c>
      <c r="L27" s="84" t="s">
        <v>64</v>
      </c>
      <c r="M27" s="86"/>
      <c r="N27" s="84" t="s">
        <v>69</v>
      </c>
      <c r="O27" s="85"/>
      <c r="P27" s="84" t="s">
        <v>65</v>
      </c>
      <c r="Q27" s="86"/>
      <c r="R27" s="49" t="s">
        <v>66</v>
      </c>
    </row>
    <row r="28" spans="2:19" ht="30" customHeight="1">
      <c r="B28" s="179" t="e">
        <f>#REF!</f>
        <v>#REF!</v>
      </c>
      <c r="C28" s="179"/>
      <c r="D28" s="179"/>
      <c r="E28" s="169"/>
      <c r="F28" s="170"/>
      <c r="G28" s="156" t="e">
        <f>#REF!</f>
        <v>#REF!</v>
      </c>
      <c r="H28" s="158"/>
      <c r="I28" s="158"/>
      <c r="J28" s="157"/>
      <c r="K28" s="53" t="e">
        <f>#REF!</f>
        <v>#REF!</v>
      </c>
      <c r="L28" s="156" t="e">
        <f>K28*1155</f>
        <v>#REF!</v>
      </c>
      <c r="M28" s="158"/>
      <c r="N28" s="156" t="e">
        <f>K28*1500</f>
        <v>#REF!</v>
      </c>
      <c r="O28" s="157"/>
      <c r="P28" s="159"/>
      <c r="Q28" s="160"/>
      <c r="R28" s="55"/>
      <c r="S28" s="28"/>
    </row>
    <row r="29" spans="2:19" ht="30" customHeight="1">
      <c r="B29" s="179" t="e">
        <f>#REF!</f>
        <v>#REF!</v>
      </c>
      <c r="C29" s="179"/>
      <c r="D29" s="179"/>
      <c r="E29" s="112"/>
      <c r="F29" s="112"/>
      <c r="G29" s="162" t="e">
        <f>#REF!</f>
        <v>#REF!</v>
      </c>
      <c r="H29" s="162"/>
      <c r="I29" s="162"/>
      <c r="J29" s="162"/>
      <c r="K29" s="54" t="e">
        <f>#REF!</f>
        <v>#REF!</v>
      </c>
      <c r="L29" s="162" t="e">
        <f t="shared" ref="L29:L48" si="2">K29*1155</f>
        <v>#REF!</v>
      </c>
      <c r="M29" s="162"/>
      <c r="N29" s="162" t="e">
        <f t="shared" ref="N29:N48" si="3">K29*1500</f>
        <v>#REF!</v>
      </c>
      <c r="O29" s="162"/>
      <c r="P29" s="112"/>
      <c r="Q29" s="112"/>
      <c r="R29" s="56"/>
    </row>
    <row r="30" spans="2:19" ht="30" customHeight="1">
      <c r="B30" s="179" t="e">
        <f>#REF!</f>
        <v>#REF!</v>
      </c>
      <c r="C30" s="179"/>
      <c r="D30" s="179"/>
      <c r="E30" s="112"/>
      <c r="F30" s="112"/>
      <c r="G30" s="162" t="e">
        <f>#REF!</f>
        <v>#REF!</v>
      </c>
      <c r="H30" s="162"/>
      <c r="I30" s="162"/>
      <c r="J30" s="162"/>
      <c r="K30" s="54" t="e">
        <f>#REF!</f>
        <v>#REF!</v>
      </c>
      <c r="L30" s="162" t="e">
        <f t="shared" si="2"/>
        <v>#REF!</v>
      </c>
      <c r="M30" s="162"/>
      <c r="N30" s="162" t="e">
        <f t="shared" si="3"/>
        <v>#REF!</v>
      </c>
      <c r="O30" s="162"/>
      <c r="P30" s="112"/>
      <c r="Q30" s="112"/>
      <c r="R30" s="56"/>
    </row>
    <row r="31" spans="2:19" ht="30" customHeight="1">
      <c r="B31" s="179" t="e">
        <f>#REF!</f>
        <v>#REF!</v>
      </c>
      <c r="C31" s="179"/>
      <c r="D31" s="179"/>
      <c r="E31" s="112"/>
      <c r="F31" s="112"/>
      <c r="G31" s="162" t="e">
        <f>#REF!</f>
        <v>#REF!</v>
      </c>
      <c r="H31" s="162"/>
      <c r="I31" s="162"/>
      <c r="J31" s="162"/>
      <c r="K31" s="54" t="e">
        <f>#REF!</f>
        <v>#REF!</v>
      </c>
      <c r="L31" s="162" t="e">
        <f t="shared" si="2"/>
        <v>#REF!</v>
      </c>
      <c r="M31" s="162"/>
      <c r="N31" s="162" t="e">
        <f t="shared" si="3"/>
        <v>#REF!</v>
      </c>
      <c r="O31" s="162"/>
      <c r="P31" s="112"/>
      <c r="Q31" s="112"/>
      <c r="R31" s="56"/>
    </row>
    <row r="32" spans="2:19" ht="30" customHeight="1">
      <c r="B32" s="179" t="e">
        <f>#REF!</f>
        <v>#REF!</v>
      </c>
      <c r="C32" s="179"/>
      <c r="D32" s="179"/>
      <c r="E32" s="112"/>
      <c r="F32" s="112"/>
      <c r="G32" s="162" t="e">
        <f>#REF!</f>
        <v>#REF!</v>
      </c>
      <c r="H32" s="162"/>
      <c r="I32" s="162"/>
      <c r="J32" s="162"/>
      <c r="K32" s="54" t="e">
        <f>#REF!</f>
        <v>#REF!</v>
      </c>
      <c r="L32" s="162" t="e">
        <f t="shared" si="2"/>
        <v>#REF!</v>
      </c>
      <c r="M32" s="162"/>
      <c r="N32" s="162" t="e">
        <f t="shared" si="3"/>
        <v>#REF!</v>
      </c>
      <c r="O32" s="162"/>
      <c r="P32" s="112"/>
      <c r="Q32" s="112"/>
      <c r="R32" s="56"/>
    </row>
    <row r="33" spans="2:18" ht="30" customHeight="1">
      <c r="B33" s="179" t="e">
        <f>#REF!</f>
        <v>#REF!</v>
      </c>
      <c r="C33" s="179"/>
      <c r="D33" s="179"/>
      <c r="E33" s="112"/>
      <c r="F33" s="112"/>
      <c r="G33" s="162" t="e">
        <f>#REF!</f>
        <v>#REF!</v>
      </c>
      <c r="H33" s="162"/>
      <c r="I33" s="162"/>
      <c r="J33" s="162"/>
      <c r="K33" s="54" t="e">
        <f>#REF!</f>
        <v>#REF!</v>
      </c>
      <c r="L33" s="162" t="e">
        <f t="shared" si="2"/>
        <v>#REF!</v>
      </c>
      <c r="M33" s="162"/>
      <c r="N33" s="162" t="e">
        <f t="shared" si="3"/>
        <v>#REF!</v>
      </c>
      <c r="O33" s="162"/>
      <c r="P33" s="112"/>
      <c r="Q33" s="112"/>
      <c r="R33" s="56"/>
    </row>
    <row r="34" spans="2:18" ht="30" customHeight="1">
      <c r="B34" s="179" t="e">
        <f>#REF!</f>
        <v>#REF!</v>
      </c>
      <c r="C34" s="179"/>
      <c r="D34" s="179"/>
      <c r="E34" s="112"/>
      <c r="F34" s="112"/>
      <c r="G34" s="162" t="e">
        <f>#REF!</f>
        <v>#REF!</v>
      </c>
      <c r="H34" s="162"/>
      <c r="I34" s="162"/>
      <c r="J34" s="162"/>
      <c r="K34" s="54" t="e">
        <f>#REF!</f>
        <v>#REF!</v>
      </c>
      <c r="L34" s="162" t="e">
        <f t="shared" si="2"/>
        <v>#REF!</v>
      </c>
      <c r="M34" s="162"/>
      <c r="N34" s="162" t="e">
        <f t="shared" si="3"/>
        <v>#REF!</v>
      </c>
      <c r="O34" s="162"/>
      <c r="P34" s="112"/>
      <c r="Q34" s="112"/>
      <c r="R34" s="56"/>
    </row>
    <row r="35" spans="2:18" ht="30" customHeight="1">
      <c r="B35" s="179" t="e">
        <f>#REF!</f>
        <v>#REF!</v>
      </c>
      <c r="C35" s="179"/>
      <c r="D35" s="179"/>
      <c r="E35" s="112"/>
      <c r="F35" s="112"/>
      <c r="G35" s="162" t="e">
        <f>#REF!</f>
        <v>#REF!</v>
      </c>
      <c r="H35" s="162"/>
      <c r="I35" s="162"/>
      <c r="J35" s="162"/>
      <c r="K35" s="54" t="e">
        <f>#REF!</f>
        <v>#REF!</v>
      </c>
      <c r="L35" s="162" t="e">
        <f t="shared" si="2"/>
        <v>#REF!</v>
      </c>
      <c r="M35" s="162"/>
      <c r="N35" s="162" t="e">
        <f t="shared" si="3"/>
        <v>#REF!</v>
      </c>
      <c r="O35" s="162"/>
      <c r="P35" s="112"/>
      <c r="Q35" s="112"/>
      <c r="R35" s="56"/>
    </row>
    <row r="36" spans="2:18" ht="30" customHeight="1">
      <c r="B36" s="179" t="e">
        <f>#REF!</f>
        <v>#REF!</v>
      </c>
      <c r="C36" s="179"/>
      <c r="D36" s="179"/>
      <c r="E36" s="112"/>
      <c r="F36" s="112"/>
      <c r="G36" s="162" t="e">
        <f>#REF!</f>
        <v>#REF!</v>
      </c>
      <c r="H36" s="162"/>
      <c r="I36" s="162"/>
      <c r="J36" s="162"/>
      <c r="K36" s="54" t="e">
        <f>#REF!</f>
        <v>#REF!</v>
      </c>
      <c r="L36" s="162" t="e">
        <f t="shared" si="2"/>
        <v>#REF!</v>
      </c>
      <c r="M36" s="162"/>
      <c r="N36" s="162" t="e">
        <f t="shared" si="3"/>
        <v>#REF!</v>
      </c>
      <c r="O36" s="162"/>
      <c r="P36" s="112"/>
      <c r="Q36" s="112"/>
      <c r="R36" s="56"/>
    </row>
    <row r="37" spans="2:18" ht="30" customHeight="1">
      <c r="B37" s="179" t="e">
        <f>#REF!</f>
        <v>#REF!</v>
      </c>
      <c r="C37" s="179"/>
      <c r="D37" s="179"/>
      <c r="E37" s="112"/>
      <c r="F37" s="112"/>
      <c r="G37" s="162" t="e">
        <f>#REF!</f>
        <v>#REF!</v>
      </c>
      <c r="H37" s="162"/>
      <c r="I37" s="162"/>
      <c r="J37" s="162"/>
      <c r="K37" s="54" t="e">
        <f>#REF!</f>
        <v>#REF!</v>
      </c>
      <c r="L37" s="162" t="e">
        <f t="shared" si="2"/>
        <v>#REF!</v>
      </c>
      <c r="M37" s="162"/>
      <c r="N37" s="162" t="e">
        <f t="shared" si="3"/>
        <v>#REF!</v>
      </c>
      <c r="O37" s="162"/>
      <c r="P37" s="112"/>
      <c r="Q37" s="112"/>
      <c r="R37" s="56"/>
    </row>
    <row r="38" spans="2:18" ht="30" customHeight="1">
      <c r="B38" s="179" t="e">
        <f>#REF!</f>
        <v>#REF!</v>
      </c>
      <c r="C38" s="179"/>
      <c r="D38" s="179"/>
      <c r="E38" s="112"/>
      <c r="F38" s="112"/>
      <c r="G38" s="162" t="e">
        <f>#REF!</f>
        <v>#REF!</v>
      </c>
      <c r="H38" s="162"/>
      <c r="I38" s="162"/>
      <c r="J38" s="162"/>
      <c r="K38" s="54" t="e">
        <f>#REF!</f>
        <v>#REF!</v>
      </c>
      <c r="L38" s="162" t="e">
        <f t="shared" si="2"/>
        <v>#REF!</v>
      </c>
      <c r="M38" s="162"/>
      <c r="N38" s="162" t="e">
        <f t="shared" si="3"/>
        <v>#REF!</v>
      </c>
      <c r="O38" s="162"/>
      <c r="P38" s="112"/>
      <c r="Q38" s="112"/>
      <c r="R38" s="56"/>
    </row>
    <row r="39" spans="2:18" ht="30" customHeight="1">
      <c r="B39" s="179" t="e">
        <f>#REF!</f>
        <v>#REF!</v>
      </c>
      <c r="C39" s="179"/>
      <c r="D39" s="179"/>
      <c r="E39" s="112"/>
      <c r="F39" s="112"/>
      <c r="G39" s="162" t="e">
        <f>#REF!</f>
        <v>#REF!</v>
      </c>
      <c r="H39" s="162"/>
      <c r="I39" s="162"/>
      <c r="J39" s="162"/>
      <c r="K39" s="54" t="e">
        <f>#REF!</f>
        <v>#REF!</v>
      </c>
      <c r="L39" s="162" t="e">
        <f t="shared" si="2"/>
        <v>#REF!</v>
      </c>
      <c r="M39" s="162"/>
      <c r="N39" s="162" t="e">
        <f t="shared" si="3"/>
        <v>#REF!</v>
      </c>
      <c r="O39" s="162"/>
      <c r="P39" s="112"/>
      <c r="Q39" s="112"/>
      <c r="R39" s="56"/>
    </row>
    <row r="40" spans="2:18" ht="30" customHeight="1">
      <c r="B40" s="179" t="e">
        <f>#REF!</f>
        <v>#REF!</v>
      </c>
      <c r="C40" s="179"/>
      <c r="D40" s="179"/>
      <c r="E40" s="112"/>
      <c r="F40" s="112"/>
      <c r="G40" s="162" t="e">
        <f>#REF!</f>
        <v>#REF!</v>
      </c>
      <c r="H40" s="162"/>
      <c r="I40" s="162"/>
      <c r="J40" s="162"/>
      <c r="K40" s="54" t="e">
        <f>#REF!</f>
        <v>#REF!</v>
      </c>
      <c r="L40" s="162" t="e">
        <f t="shared" si="2"/>
        <v>#REF!</v>
      </c>
      <c r="M40" s="162"/>
      <c r="N40" s="162" t="e">
        <f t="shared" si="3"/>
        <v>#REF!</v>
      </c>
      <c r="O40" s="162"/>
      <c r="P40" s="112"/>
      <c r="Q40" s="112"/>
      <c r="R40" s="56"/>
    </row>
    <row r="41" spans="2:18" ht="30" customHeight="1">
      <c r="B41" s="179" t="e">
        <f>#REF!</f>
        <v>#REF!</v>
      </c>
      <c r="C41" s="179"/>
      <c r="D41" s="179"/>
      <c r="E41" s="112"/>
      <c r="F41" s="112"/>
      <c r="G41" s="162" t="e">
        <f>#REF!</f>
        <v>#REF!</v>
      </c>
      <c r="H41" s="162"/>
      <c r="I41" s="162"/>
      <c r="J41" s="162"/>
      <c r="K41" s="54" t="e">
        <f>#REF!</f>
        <v>#REF!</v>
      </c>
      <c r="L41" s="162" t="e">
        <f t="shared" si="2"/>
        <v>#REF!</v>
      </c>
      <c r="M41" s="162"/>
      <c r="N41" s="162" t="e">
        <f t="shared" si="3"/>
        <v>#REF!</v>
      </c>
      <c r="O41" s="162"/>
      <c r="P41" s="112"/>
      <c r="Q41" s="112"/>
      <c r="R41" s="56"/>
    </row>
    <row r="42" spans="2:18" ht="30" customHeight="1">
      <c r="B42" s="179" t="e">
        <f>#REF!</f>
        <v>#REF!</v>
      </c>
      <c r="C42" s="179"/>
      <c r="D42" s="179"/>
      <c r="E42" s="112"/>
      <c r="F42" s="112"/>
      <c r="G42" s="162" t="e">
        <f>#REF!</f>
        <v>#REF!</v>
      </c>
      <c r="H42" s="162"/>
      <c r="I42" s="162"/>
      <c r="J42" s="162"/>
      <c r="K42" s="54" t="e">
        <f>#REF!</f>
        <v>#REF!</v>
      </c>
      <c r="L42" s="162" t="e">
        <f t="shared" si="2"/>
        <v>#REF!</v>
      </c>
      <c r="M42" s="162"/>
      <c r="N42" s="162" t="e">
        <f t="shared" si="3"/>
        <v>#REF!</v>
      </c>
      <c r="O42" s="162"/>
      <c r="P42" s="112"/>
      <c r="Q42" s="112"/>
      <c r="R42" s="56"/>
    </row>
    <row r="43" spans="2:18" ht="30" customHeight="1">
      <c r="B43" s="179" t="e">
        <f>#REF!</f>
        <v>#REF!</v>
      </c>
      <c r="C43" s="179"/>
      <c r="D43" s="179"/>
      <c r="E43" s="112"/>
      <c r="F43" s="112"/>
      <c r="G43" s="162" t="e">
        <f>#REF!</f>
        <v>#REF!</v>
      </c>
      <c r="H43" s="162"/>
      <c r="I43" s="162"/>
      <c r="J43" s="162"/>
      <c r="K43" s="54" t="e">
        <f>#REF!</f>
        <v>#REF!</v>
      </c>
      <c r="L43" s="162" t="e">
        <f t="shared" si="2"/>
        <v>#REF!</v>
      </c>
      <c r="M43" s="162"/>
      <c r="N43" s="162" t="e">
        <f t="shared" si="3"/>
        <v>#REF!</v>
      </c>
      <c r="O43" s="162"/>
      <c r="P43" s="112"/>
      <c r="Q43" s="112"/>
      <c r="R43" s="56"/>
    </row>
    <row r="44" spans="2:18" ht="30" customHeight="1">
      <c r="B44" s="179" t="e">
        <f>#REF!</f>
        <v>#REF!</v>
      </c>
      <c r="C44" s="179"/>
      <c r="D44" s="179"/>
      <c r="E44" s="112"/>
      <c r="F44" s="112"/>
      <c r="G44" s="162" t="e">
        <f>#REF!</f>
        <v>#REF!</v>
      </c>
      <c r="H44" s="162"/>
      <c r="I44" s="162"/>
      <c r="J44" s="162"/>
      <c r="K44" s="54" t="e">
        <f>#REF!</f>
        <v>#REF!</v>
      </c>
      <c r="L44" s="162" t="e">
        <f t="shared" si="2"/>
        <v>#REF!</v>
      </c>
      <c r="M44" s="162"/>
      <c r="N44" s="162" t="e">
        <f t="shared" si="3"/>
        <v>#REF!</v>
      </c>
      <c r="O44" s="162"/>
      <c r="P44" s="112"/>
      <c r="Q44" s="112"/>
      <c r="R44" s="56"/>
    </row>
    <row r="45" spans="2:18" ht="30" customHeight="1">
      <c r="B45" s="179" t="e">
        <f>#REF!</f>
        <v>#REF!</v>
      </c>
      <c r="C45" s="179"/>
      <c r="D45" s="179"/>
      <c r="E45" s="112"/>
      <c r="F45" s="112"/>
      <c r="G45" s="162" t="e">
        <f>#REF!</f>
        <v>#REF!</v>
      </c>
      <c r="H45" s="162"/>
      <c r="I45" s="162"/>
      <c r="J45" s="162"/>
      <c r="K45" s="54" t="e">
        <f>#REF!</f>
        <v>#REF!</v>
      </c>
      <c r="L45" s="162" t="e">
        <f t="shared" si="2"/>
        <v>#REF!</v>
      </c>
      <c r="M45" s="162"/>
      <c r="N45" s="162" t="e">
        <f t="shared" si="3"/>
        <v>#REF!</v>
      </c>
      <c r="O45" s="162"/>
      <c r="P45" s="112"/>
      <c r="Q45" s="112"/>
      <c r="R45" s="56"/>
    </row>
    <row r="46" spans="2:18" ht="30" customHeight="1">
      <c r="B46" s="179" t="e">
        <f>#REF!</f>
        <v>#REF!</v>
      </c>
      <c r="C46" s="179"/>
      <c r="D46" s="179"/>
      <c r="E46" s="112"/>
      <c r="F46" s="112"/>
      <c r="G46" s="162" t="e">
        <f>#REF!</f>
        <v>#REF!</v>
      </c>
      <c r="H46" s="162"/>
      <c r="I46" s="162"/>
      <c r="J46" s="162"/>
      <c r="K46" s="54" t="e">
        <f>#REF!</f>
        <v>#REF!</v>
      </c>
      <c r="L46" s="162" t="e">
        <f t="shared" si="2"/>
        <v>#REF!</v>
      </c>
      <c r="M46" s="162"/>
      <c r="N46" s="162" t="e">
        <f t="shared" si="3"/>
        <v>#REF!</v>
      </c>
      <c r="O46" s="162"/>
      <c r="P46" s="112"/>
      <c r="Q46" s="112"/>
      <c r="R46" s="56"/>
    </row>
    <row r="47" spans="2:18" ht="30" customHeight="1">
      <c r="B47" s="179" t="e">
        <f>#REF!</f>
        <v>#REF!</v>
      </c>
      <c r="C47" s="179"/>
      <c r="D47" s="179"/>
      <c r="E47" s="112"/>
      <c r="F47" s="112"/>
      <c r="G47" s="162" t="e">
        <f>#REF!</f>
        <v>#REF!</v>
      </c>
      <c r="H47" s="162"/>
      <c r="I47" s="162"/>
      <c r="J47" s="162"/>
      <c r="K47" s="54" t="e">
        <f>#REF!</f>
        <v>#REF!</v>
      </c>
      <c r="L47" s="162" t="e">
        <f t="shared" si="2"/>
        <v>#REF!</v>
      </c>
      <c r="M47" s="162"/>
      <c r="N47" s="162" t="e">
        <f t="shared" si="3"/>
        <v>#REF!</v>
      </c>
      <c r="O47" s="162"/>
      <c r="P47" s="112"/>
      <c r="Q47" s="112"/>
      <c r="R47" s="56"/>
    </row>
    <row r="48" spans="2:18" ht="30" customHeight="1">
      <c r="B48" s="179" t="e">
        <f>#REF!</f>
        <v>#REF!</v>
      </c>
      <c r="C48" s="179"/>
      <c r="D48" s="179"/>
      <c r="E48" s="112"/>
      <c r="F48" s="112"/>
      <c r="G48" s="162" t="e">
        <f>#REF!</f>
        <v>#REF!</v>
      </c>
      <c r="H48" s="162"/>
      <c r="I48" s="162"/>
      <c r="J48" s="162"/>
      <c r="K48" s="54" t="e">
        <f>#REF!</f>
        <v>#REF!</v>
      </c>
      <c r="L48" s="162" t="e">
        <f t="shared" si="2"/>
        <v>#REF!</v>
      </c>
      <c r="M48" s="162"/>
      <c r="N48" s="162" t="e">
        <f t="shared" si="3"/>
        <v>#REF!</v>
      </c>
      <c r="O48" s="162"/>
      <c r="P48" s="112"/>
      <c r="Q48" s="112"/>
      <c r="R48" s="56"/>
    </row>
    <row r="49" spans="2:18" ht="30" customHeight="1">
      <c r="B49" s="113" t="s">
        <v>24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53" t="e">
        <f>SUM(L15:M26,L28:M48)</f>
        <v>#REF!</v>
      </c>
      <c r="M49" s="154"/>
      <c r="N49" s="155" t="e">
        <f>SUM(N15:O26,N28:O48)</f>
        <v>#REF!</v>
      </c>
      <c r="O49" s="154"/>
      <c r="P49" s="115"/>
      <c r="Q49" s="116"/>
      <c r="R49" s="117"/>
    </row>
    <row r="53" spans="2:18">
      <c r="B53" s="7" t="s">
        <v>75</v>
      </c>
    </row>
    <row r="55" spans="2:18" ht="45" customHeight="1">
      <c r="B55" s="149" t="s">
        <v>80</v>
      </c>
      <c r="C55" s="149"/>
      <c r="D55" s="149"/>
      <c r="E55" s="149"/>
      <c r="F55" s="149"/>
      <c r="G55" s="147" t="s">
        <v>77</v>
      </c>
      <c r="H55" s="147"/>
      <c r="I55" s="146" t="s">
        <v>78</v>
      </c>
      <c r="J55" s="147"/>
      <c r="K55" s="146" t="s">
        <v>76</v>
      </c>
      <c r="L55" s="148"/>
      <c r="M55" s="147" t="s">
        <v>79</v>
      </c>
      <c r="N55" s="147"/>
      <c r="O55" s="149" t="s">
        <v>82</v>
      </c>
      <c r="P55" s="149"/>
      <c r="Q55" s="146" t="s">
        <v>81</v>
      </c>
      <c r="R55" s="80"/>
    </row>
    <row r="56" spans="2:18" s="43" customFormat="1" ht="30" customHeight="1">
      <c r="B56" s="150" t="s">
        <v>32</v>
      </c>
      <c r="C56" s="150"/>
      <c r="D56" s="150"/>
      <c r="E56" s="150"/>
      <c r="F56" s="150"/>
      <c r="G56" s="109">
        <f t="shared" ref="G56" si="4">$J$9</f>
        <v>0</v>
      </c>
      <c r="H56" s="110"/>
      <c r="I56" s="143">
        <f t="shared" ref="I56" si="5">$L$9</f>
        <v>0</v>
      </c>
      <c r="J56" s="144"/>
      <c r="K56" s="143" t="e">
        <f t="shared" ref="K56" si="6">$L$49</f>
        <v>#REF!</v>
      </c>
      <c r="L56" s="144"/>
      <c r="M56" s="143" t="e">
        <f t="shared" ref="M56" si="7">$N$49</f>
        <v>#REF!</v>
      </c>
      <c r="N56" s="144"/>
      <c r="O56" s="143" t="e">
        <f>SUM(G56,K56)</f>
        <v>#REF!</v>
      </c>
      <c r="P56" s="144"/>
      <c r="Q56" s="143" t="e">
        <f>SUM(I56,M56)</f>
        <v>#REF!</v>
      </c>
      <c r="R56" s="144"/>
    </row>
    <row r="57" spans="2:18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62" spans="2:18">
      <c r="O62" s="87" t="s">
        <v>36</v>
      </c>
      <c r="P62" s="87"/>
      <c r="Q62" s="87"/>
      <c r="R62" s="87"/>
    </row>
    <row r="63" spans="2:18">
      <c r="O63" s="105" t="s">
        <v>61</v>
      </c>
      <c r="P63" s="105"/>
      <c r="Q63" s="105"/>
      <c r="R63" s="105"/>
    </row>
    <row r="64" spans="2:18">
      <c r="B64" s="1" t="s">
        <v>35</v>
      </c>
      <c r="C64" s="145"/>
      <c r="D64" s="145"/>
      <c r="O64" s="87"/>
      <c r="P64" s="87"/>
      <c r="Q64" s="87"/>
      <c r="R64" s="87"/>
    </row>
    <row r="66" spans="13:18">
      <c r="M66" s="1" t="s">
        <v>37</v>
      </c>
      <c r="N66" s="88" t="s">
        <v>40</v>
      </c>
      <c r="O66" s="88"/>
      <c r="P66" s="88"/>
      <c r="Q66" s="88"/>
      <c r="R66" s="88"/>
    </row>
    <row r="67" spans="13:18">
      <c r="N67" s="87" t="s">
        <v>39</v>
      </c>
      <c r="O67" s="87"/>
      <c r="P67" s="87"/>
      <c r="Q67" s="87"/>
      <c r="R67" s="87"/>
    </row>
  </sheetData>
  <sheetProtection password="9418" sheet="1" objects="1" scenarios="1" selectLockedCells="1"/>
  <mergeCells count="259">
    <mergeCell ref="P8:Q8"/>
    <mergeCell ref="B9:D9"/>
    <mergeCell ref="E9:F9"/>
    <mergeCell ref="L9:M9"/>
    <mergeCell ref="N9:O9"/>
    <mergeCell ref="P9:Q9"/>
    <mergeCell ref="G8:I8"/>
    <mergeCell ref="G9:I9"/>
    <mergeCell ref="J9:K9"/>
    <mergeCell ref="P24:Q24"/>
    <mergeCell ref="P25:Q25"/>
    <mergeCell ref="P26:Q26"/>
    <mergeCell ref="P45:Q45"/>
    <mergeCell ref="P46:Q46"/>
    <mergeCell ref="P47:Q47"/>
    <mergeCell ref="P48:Q48"/>
    <mergeCell ref="B6:M6"/>
    <mergeCell ref="O6:Q6"/>
    <mergeCell ref="E8:F8"/>
    <mergeCell ref="L8:M8"/>
    <mergeCell ref="N8:O8"/>
    <mergeCell ref="P39:Q39"/>
    <mergeCell ref="P40:Q40"/>
    <mergeCell ref="P41:Q41"/>
    <mergeCell ref="P42:Q42"/>
    <mergeCell ref="P43:Q43"/>
    <mergeCell ref="P44:Q44"/>
    <mergeCell ref="P33:Q33"/>
    <mergeCell ref="P34:Q34"/>
    <mergeCell ref="P35:Q35"/>
    <mergeCell ref="P36:Q36"/>
    <mergeCell ref="P37:Q37"/>
    <mergeCell ref="P38:Q38"/>
    <mergeCell ref="E18:F18"/>
    <mergeCell ref="E19:F19"/>
    <mergeCell ref="E20:F20"/>
    <mergeCell ref="B12:M12"/>
    <mergeCell ref="O12:Q12"/>
    <mergeCell ref="E27:F27"/>
    <mergeCell ref="G27:J27"/>
    <mergeCell ref="N27:O27"/>
    <mergeCell ref="P27:Q27"/>
    <mergeCell ref="P18:Q18"/>
    <mergeCell ref="P19:Q19"/>
    <mergeCell ref="P20:Q20"/>
    <mergeCell ref="P21:Q21"/>
    <mergeCell ref="P22:Q22"/>
    <mergeCell ref="P23:Q23"/>
    <mergeCell ref="N21:O21"/>
    <mergeCell ref="N22:O22"/>
    <mergeCell ref="N23:O23"/>
    <mergeCell ref="N24:O24"/>
    <mergeCell ref="N25:O25"/>
    <mergeCell ref="N26:O26"/>
    <mergeCell ref="G21:J21"/>
    <mergeCell ref="G22:J22"/>
    <mergeCell ref="G23:J23"/>
    <mergeCell ref="P49:R49"/>
    <mergeCell ref="B48:D48"/>
    <mergeCell ref="E48:F48"/>
    <mergeCell ref="G48:J48"/>
    <mergeCell ref="L48:M48"/>
    <mergeCell ref="N48:O48"/>
    <mergeCell ref="B47:D47"/>
    <mergeCell ref="E47:F47"/>
    <mergeCell ref="G47:J47"/>
    <mergeCell ref="L47:M47"/>
    <mergeCell ref="N47:O47"/>
    <mergeCell ref="B46:D46"/>
    <mergeCell ref="E46:F46"/>
    <mergeCell ref="G46:J46"/>
    <mergeCell ref="L46:M46"/>
    <mergeCell ref="N46:O46"/>
    <mergeCell ref="B45:D45"/>
    <mergeCell ref="E45:F45"/>
    <mergeCell ref="G45:J45"/>
    <mergeCell ref="L45:M45"/>
    <mergeCell ref="N45:O45"/>
    <mergeCell ref="B44:D44"/>
    <mergeCell ref="E44:F44"/>
    <mergeCell ref="G44:J44"/>
    <mergeCell ref="L44:M44"/>
    <mergeCell ref="N44:O44"/>
    <mergeCell ref="B43:D43"/>
    <mergeCell ref="E43:F43"/>
    <mergeCell ref="G43:J43"/>
    <mergeCell ref="L43:M43"/>
    <mergeCell ref="N43:O43"/>
    <mergeCell ref="B42:D42"/>
    <mergeCell ref="E42:F42"/>
    <mergeCell ref="G42:J42"/>
    <mergeCell ref="L42:M42"/>
    <mergeCell ref="N42:O42"/>
    <mergeCell ref="B41:D41"/>
    <mergeCell ref="E41:F41"/>
    <mergeCell ref="G41:J41"/>
    <mergeCell ref="L41:M41"/>
    <mergeCell ref="N41:O41"/>
    <mergeCell ref="B40:D40"/>
    <mergeCell ref="E40:F40"/>
    <mergeCell ref="G40:J40"/>
    <mergeCell ref="L40:M40"/>
    <mergeCell ref="N40:O40"/>
    <mergeCell ref="B39:D39"/>
    <mergeCell ref="E39:F39"/>
    <mergeCell ref="G39:J39"/>
    <mergeCell ref="L39:M39"/>
    <mergeCell ref="N39:O39"/>
    <mergeCell ref="B38:D38"/>
    <mergeCell ref="E38:F38"/>
    <mergeCell ref="G38:J38"/>
    <mergeCell ref="L38:M38"/>
    <mergeCell ref="N38:O38"/>
    <mergeCell ref="B37:D37"/>
    <mergeCell ref="E37:F37"/>
    <mergeCell ref="G37:J37"/>
    <mergeCell ref="L37:M37"/>
    <mergeCell ref="N37:O37"/>
    <mergeCell ref="B36:D36"/>
    <mergeCell ref="E36:F36"/>
    <mergeCell ref="G36:J36"/>
    <mergeCell ref="L36:M36"/>
    <mergeCell ref="N36:O36"/>
    <mergeCell ref="B35:D35"/>
    <mergeCell ref="E35:F35"/>
    <mergeCell ref="G35:J35"/>
    <mergeCell ref="L35:M35"/>
    <mergeCell ref="N35:O35"/>
    <mergeCell ref="B34:D34"/>
    <mergeCell ref="E34:F34"/>
    <mergeCell ref="G34:J34"/>
    <mergeCell ref="L34:M34"/>
    <mergeCell ref="N34:O34"/>
    <mergeCell ref="B33:D33"/>
    <mergeCell ref="E33:F33"/>
    <mergeCell ref="G33:J33"/>
    <mergeCell ref="L33:M33"/>
    <mergeCell ref="N33:O33"/>
    <mergeCell ref="B32:D32"/>
    <mergeCell ref="L32:M32"/>
    <mergeCell ref="N32:O32"/>
    <mergeCell ref="P32:Q32"/>
    <mergeCell ref="B31:D31"/>
    <mergeCell ref="L31:M31"/>
    <mergeCell ref="N31:O31"/>
    <mergeCell ref="P31:Q31"/>
    <mergeCell ref="B30:D30"/>
    <mergeCell ref="L30:M30"/>
    <mergeCell ref="N30:O30"/>
    <mergeCell ref="P30:Q30"/>
    <mergeCell ref="E30:F30"/>
    <mergeCell ref="E31:F31"/>
    <mergeCell ref="E32:F32"/>
    <mergeCell ref="G30:J30"/>
    <mergeCell ref="G31:J31"/>
    <mergeCell ref="G32:J32"/>
    <mergeCell ref="B29:D29"/>
    <mergeCell ref="N29:O29"/>
    <mergeCell ref="P29:Q29"/>
    <mergeCell ref="B28:D28"/>
    <mergeCell ref="E28:F28"/>
    <mergeCell ref="G28:J28"/>
    <mergeCell ref="L28:M28"/>
    <mergeCell ref="N28:O28"/>
    <mergeCell ref="B27:D27"/>
    <mergeCell ref="L27:M27"/>
    <mergeCell ref="L29:M29"/>
    <mergeCell ref="P28:Q28"/>
    <mergeCell ref="G29:J29"/>
    <mergeCell ref="E29:F29"/>
    <mergeCell ref="B26:D26"/>
    <mergeCell ref="L26:M26"/>
    <mergeCell ref="E26:F26"/>
    <mergeCell ref="B25:D25"/>
    <mergeCell ref="L25:M25"/>
    <mergeCell ref="E25:F25"/>
    <mergeCell ref="B24:D24"/>
    <mergeCell ref="L24:M24"/>
    <mergeCell ref="E24:F24"/>
    <mergeCell ref="G24:J24"/>
    <mergeCell ref="G25:J25"/>
    <mergeCell ref="G26:J26"/>
    <mergeCell ref="B23:D23"/>
    <mergeCell ref="L23:M23"/>
    <mergeCell ref="E23:F23"/>
    <mergeCell ref="B22:D22"/>
    <mergeCell ref="L22:M22"/>
    <mergeCell ref="E22:F22"/>
    <mergeCell ref="B21:D21"/>
    <mergeCell ref="L21:M21"/>
    <mergeCell ref="E21:F21"/>
    <mergeCell ref="P17:Q17"/>
    <mergeCell ref="B16:D16"/>
    <mergeCell ref="L16:M16"/>
    <mergeCell ref="N16:O16"/>
    <mergeCell ref="P16:Q16"/>
    <mergeCell ref="B15:D15"/>
    <mergeCell ref="B20:D20"/>
    <mergeCell ref="L20:M20"/>
    <mergeCell ref="N20:O20"/>
    <mergeCell ref="B19:D19"/>
    <mergeCell ref="L19:M19"/>
    <mergeCell ref="N19:O19"/>
    <mergeCell ref="B18:D18"/>
    <mergeCell ref="L18:M18"/>
    <mergeCell ref="N18:O18"/>
    <mergeCell ref="G15:J15"/>
    <mergeCell ref="G16:J16"/>
    <mergeCell ref="G17:J17"/>
    <mergeCell ref="G18:J18"/>
    <mergeCell ref="G19:J19"/>
    <mergeCell ref="G20:J20"/>
    <mergeCell ref="E15:F15"/>
    <mergeCell ref="E16:F16"/>
    <mergeCell ref="E17:F17"/>
    <mergeCell ref="B2:I2"/>
    <mergeCell ref="J2:Q2"/>
    <mergeCell ref="C4:E4"/>
    <mergeCell ref="F4:G4"/>
    <mergeCell ref="H4:J4"/>
    <mergeCell ref="K4:M4"/>
    <mergeCell ref="N4:Q4"/>
    <mergeCell ref="B49:K49"/>
    <mergeCell ref="L49:M49"/>
    <mergeCell ref="N49:O49"/>
    <mergeCell ref="E14:F14"/>
    <mergeCell ref="G14:J14"/>
    <mergeCell ref="B14:D14"/>
    <mergeCell ref="P14:Q14"/>
    <mergeCell ref="L15:M15"/>
    <mergeCell ref="N15:O15"/>
    <mergeCell ref="P15:Q15"/>
    <mergeCell ref="B8:D8"/>
    <mergeCell ref="J8:K8"/>
    <mergeCell ref="L14:M14"/>
    <mergeCell ref="N14:O14"/>
    <mergeCell ref="B17:D17"/>
    <mergeCell ref="L17:M17"/>
    <mergeCell ref="N17:O17"/>
    <mergeCell ref="O62:R62"/>
    <mergeCell ref="O63:R63"/>
    <mergeCell ref="O64:R64"/>
    <mergeCell ref="N66:R66"/>
    <mergeCell ref="N67:R67"/>
    <mergeCell ref="C64:D64"/>
    <mergeCell ref="I55:J55"/>
    <mergeCell ref="K55:L55"/>
    <mergeCell ref="M55:N55"/>
    <mergeCell ref="O55:P55"/>
    <mergeCell ref="Q55:R55"/>
    <mergeCell ref="I56:J56"/>
    <mergeCell ref="K56:L56"/>
    <mergeCell ref="M56:N56"/>
    <mergeCell ref="O56:P56"/>
    <mergeCell ref="Q56:R56"/>
    <mergeCell ref="B56:F56"/>
    <mergeCell ref="G55:H55"/>
    <mergeCell ref="G56:H56"/>
    <mergeCell ref="B55:F55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77" orientation="landscape" verticalDpi="0" r:id="rId1"/>
  <rowBreaks count="2" manualBreakCount="2">
    <brk id="26" max="18" man="1"/>
    <brk id="4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ЗАПИСНИК</vt:lpstr>
      <vt:lpstr>ССАБ 5.4</vt:lpstr>
      <vt:lpstr>ССАБ 5.5</vt:lpstr>
      <vt:lpstr>ЗАПИСНИК!Print_Area</vt:lpstr>
      <vt:lpstr>'ССАБ 5.4'!Print_Area</vt:lpstr>
      <vt:lpstr>'ССАБ 5.5'!Print_Area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Tosic</dc:creator>
  <cp:lastModifiedBy> </cp:lastModifiedBy>
  <cp:lastPrinted>2017-09-12T12:03:24Z</cp:lastPrinted>
  <dcterms:created xsi:type="dcterms:W3CDTF">2017-09-11T08:15:53Z</dcterms:created>
  <dcterms:modified xsi:type="dcterms:W3CDTF">2019-01-14T15:02:36Z</dcterms:modified>
</cp:coreProperties>
</file>