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<sst xmlns="http://schemas.openxmlformats.org/spreadsheetml/2006/main" count="44" uniqueCount="44">
  <si>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t>Опис</t>
  </si>
  <si>
    <t>РАСХОДИ ЗА ЗАПОСЛЕНЕ</t>
  </si>
  <si>
    <t>Социјални доприноси на терет послодавца</t>
  </si>
  <si>
    <t>Социјална давања запосленима</t>
  </si>
  <si>
    <t xml:space="preserve">Награде, бонуси и остали посебни расходи </t>
  </si>
  <si>
    <t>КОРИШЋЕЊЕ РОБА И УСЛУГА</t>
  </si>
  <si>
    <t>Стални трошкови</t>
  </si>
  <si>
    <t>Услуге по уговору</t>
  </si>
  <si>
    <t>Специјализоване услуге</t>
  </si>
  <si>
    <t>Текуће поправке и одржавања</t>
  </si>
  <si>
    <t>Материјал</t>
  </si>
  <si>
    <t>ОСНОВНА СРЕДСТВА</t>
  </si>
  <si>
    <t xml:space="preserve">Машине и опрема </t>
  </si>
  <si>
    <t>ПРАВА ИЗ СОЦИЈАЛНОГ ОСИГУРАЊА</t>
  </si>
  <si>
    <t>Накнаде за социјалну помоћ из буџета</t>
  </si>
  <si>
    <t>ОСТАЛИ РАСХОДИ</t>
  </si>
  <si>
    <t>Дотације невладиним организацијама:</t>
  </si>
  <si>
    <t>Порези, таксе, казне наметнуте од власти</t>
  </si>
  <si>
    <t>РЕЗЕРВА</t>
  </si>
  <si>
    <t>Стална резерва**</t>
  </si>
  <si>
    <t>Текућа резерва***</t>
  </si>
  <si>
    <t>УКУПНИ РАСХОДИ</t>
  </si>
  <si>
    <t>Новчане казне по решењу суда</t>
  </si>
  <si>
    <t>Накнаде у натури ( превоз )</t>
  </si>
  <si>
    <t>Плате и додаци запослених</t>
  </si>
  <si>
    <t>Зграде и грађевински објекти</t>
  </si>
  <si>
    <t>Остала основна средства</t>
  </si>
  <si>
    <t>Остале дотације и трансфери</t>
  </si>
  <si>
    <t>Члан 6.</t>
  </si>
  <si>
    <t>Средства из осталих извора</t>
  </si>
  <si>
    <t>Средства из буџета</t>
  </si>
  <si>
    <t>Накнаде штете за повреду или штету нанету од стране државних органа</t>
  </si>
  <si>
    <t>Трошкови службених путовања</t>
  </si>
  <si>
    <t>Трансфери осталим нивоима власти</t>
  </si>
  <si>
    <t>ДОНАЦИЈЕ,ДОТАЦИЈЕ  И ТРАНСФЕРИ</t>
  </si>
  <si>
    <t>СУБВЕНЦИЈЕ</t>
  </si>
  <si>
    <t>Текуће субвенције</t>
  </si>
  <si>
    <t>Субвенције приватним предузећима</t>
  </si>
  <si>
    <t>Накнада трошкова за запослене</t>
  </si>
  <si>
    <t>Остале некетнине и опрема</t>
  </si>
  <si>
    <t>Укупни расходи у 2024. години</t>
  </si>
  <si>
    <t>Економ.
Класиф.</t>
  </si>
  <si>
    <t>Дотације организацијама за обавезно социјално осигурање</t>
  </si>
  <si>
    <t>Издаци буџета по основним наменама у периоду  привременог финасирања  утврђени су у слeдећим износима: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</si>
</sst>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0" fontId="0" fillId="12" borderId="10" xfId="0" applyFill="1" applyBorder="1" applyAlignment="1">
      <alignment/>
    </xf>
    <xf numFmtId="3" fontId="1" fillId="12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1" fillId="12" borderId="11" xfId="0" applyFont="1" applyFill="1" applyBorder="1" applyAlignment="1">
      <alignment horizontal="center" vertical="center" wrapText="1"/>
    </xf>
    <xf numFmtId="0" fontId="1" fillId="1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1" fillId="33" borderId="13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" fontId="0" fillId="0" borderId="13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1" fillId="33" borderId="13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horizontal="right"/>
    </xf>
    <xf numFmtId="3" fontId="1" fillId="12" borderId="13" xfId="0" applyNumberFormat="1" applyFont="1" applyFill="1" applyBorder="1" applyAlignment="1">
      <alignment horizontal="right"/>
    </xf>
    <xf numFmtId="3" fontId="1" fillId="12" borderId="15" xfId="0" applyNumberFormat="1" applyFont="1" applyFill="1" applyBorder="1" applyAlignment="1">
      <alignment horizontal="right"/>
    </xf>
    <xf numFmtId="0" fontId="1" fillId="12" borderId="13" xfId="0" applyFont="1" applyFill="1" applyBorder="1" applyAlignment="1">
      <alignment horizontal="left"/>
    </xf>
    <xf numFmtId="0" fontId="1" fillId="12" borderId="14" xfId="0" applyFont="1" applyFill="1" applyBorder="1" applyAlignment="1">
      <alignment horizontal="left"/>
    </xf>
    <xf numFmtId="0" fontId="1" fillId="12" borderId="15" xfId="0" applyFont="1" applyFill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3" fontId="0" fillId="33" borderId="13" xfId="0" applyNumberFormat="1" applyFill="1" applyBorder="1" applyAlignment="1">
      <alignment horizontal="right"/>
    </xf>
    <xf numFmtId="3" fontId="0" fillId="33" borderId="15" xfId="0" applyNumberFormat="1" applyFill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0" fontId="1" fillId="12" borderId="1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1" fillId="12" borderId="17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 vertical="center"/>
    </xf>
    <xf numFmtId="0" fontId="1" fillId="12" borderId="18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 vertical="center"/>
    </xf>
    <xf numFmtId="0" fontId="1" fillId="12" borderId="20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workbookViewId="0" topLeftCell="A1">
      <selection activeCell="L9" sqref="L9"/>
    </sheetView>
  </sheetViews>
  <sheetFormatPr defaultColWidth="9.140625" defaultRowHeight="12.75"/>
  <cols>
    <col min="2" max="2" width="9.140625" style="0" customWidth="1"/>
    <col min="4" max="4" width="23.140625" style="0" customWidth="1"/>
    <col min="5" max="5" width="10.140625" style="0" customWidth="1"/>
    <col min="6" max="6" width="11.57421875" style="0" customWidth="1"/>
    <col min="8" max="8" width="8.8515625" style="0" customWidth="1"/>
    <col min="9" max="9" width="18.421875" style="0" customWidth="1"/>
    <col min="12" max="12" width="10.140625" style="0" bestFit="1" customWidth="1"/>
  </cols>
  <sheetData>
    <row r="1" spans="1:9" ht="13.5" customHeight="1">
      <c r="A1" s="33" t="s">
        <v>28</v>
      </c>
      <c r="B1" s="33"/>
      <c r="C1" s="33"/>
      <c r="D1" s="33"/>
      <c r="E1" s="33"/>
      <c r="F1" s="33"/>
      <c r="G1" s="33"/>
      <c r="H1" s="33"/>
      <c r="I1" s="33"/>
    </row>
    <row r="2" spans="1:7" ht="14.25" customHeight="1">
      <c r="A2" s="10" t="s">
        <v>43</v>
      </c>
      <c r="B2" s="5"/>
      <c r="C2" s="5"/>
      <c r="D2" s="5"/>
      <c r="E2" s="5"/>
      <c r="F2" s="5"/>
      <c r="G2" s="5"/>
    </row>
    <row r="3" spans="1:9" ht="12.75" customHeight="1">
      <c r="A3" s="17" t="s">
        <v>41</v>
      </c>
      <c r="B3" s="59" t="s">
        <v>0</v>
      </c>
      <c r="C3" s="60"/>
      <c r="D3" s="61"/>
      <c r="E3" s="55" t="s">
        <v>30</v>
      </c>
      <c r="F3" s="56"/>
      <c r="G3" s="55" t="s">
        <v>29</v>
      </c>
      <c r="H3" s="56"/>
      <c r="I3" s="17" t="s">
        <v>40</v>
      </c>
    </row>
    <row r="4" spans="1:9" ht="23.25" customHeight="1">
      <c r="A4" s="18"/>
      <c r="B4" s="62"/>
      <c r="C4" s="63"/>
      <c r="D4" s="64"/>
      <c r="E4" s="57"/>
      <c r="F4" s="58"/>
      <c r="G4" s="57"/>
      <c r="H4" s="58"/>
      <c r="I4" s="51"/>
    </row>
    <row r="5" spans="1:9" ht="16.5" customHeight="1">
      <c r="A5" s="11">
        <v>41</v>
      </c>
      <c r="B5" s="25" t="s">
        <v>1</v>
      </c>
      <c r="C5" s="26"/>
      <c r="D5" s="27"/>
      <c r="E5" s="34">
        <f>E6+E7+E8+E9+E11+E10</f>
        <v>155289579</v>
      </c>
      <c r="F5" s="35"/>
      <c r="G5" s="34">
        <f>G6+G7+G8+G9+G11</f>
        <v>2900000</v>
      </c>
      <c r="H5" s="35"/>
      <c r="I5" s="12">
        <f aca="true" t="shared" si="0" ref="I5:I18">SUM(E5:H5)</f>
        <v>158189579</v>
      </c>
    </row>
    <row r="6" spans="1:9" ht="18.75" customHeight="1">
      <c r="A6" s="1">
        <v>411</v>
      </c>
      <c r="B6" s="19" t="s">
        <v>24</v>
      </c>
      <c r="C6" s="20"/>
      <c r="D6" s="21"/>
      <c r="E6" s="23">
        <v>125624530</v>
      </c>
      <c r="F6" s="24"/>
      <c r="G6" s="23">
        <v>0</v>
      </c>
      <c r="H6" s="24"/>
      <c r="I6" s="2">
        <f t="shared" si="0"/>
        <v>125624530</v>
      </c>
    </row>
    <row r="7" spans="1:9" ht="21" customHeight="1">
      <c r="A7" s="1">
        <v>412</v>
      </c>
      <c r="B7" s="19" t="s">
        <v>2</v>
      </c>
      <c r="C7" s="20"/>
      <c r="D7" s="21"/>
      <c r="E7" s="23">
        <v>20325705</v>
      </c>
      <c r="F7" s="24"/>
      <c r="G7" s="23">
        <v>0</v>
      </c>
      <c r="H7" s="24"/>
      <c r="I7" s="2">
        <f t="shared" si="0"/>
        <v>20325705</v>
      </c>
    </row>
    <row r="8" spans="1:9" ht="18.75" customHeight="1">
      <c r="A8" s="1">
        <v>413</v>
      </c>
      <c r="B8" s="19" t="s">
        <v>23</v>
      </c>
      <c r="C8" s="20"/>
      <c r="D8" s="21"/>
      <c r="E8" s="22">
        <v>2174000</v>
      </c>
      <c r="F8" s="22"/>
      <c r="G8" s="23">
        <v>0</v>
      </c>
      <c r="H8" s="24"/>
      <c r="I8" s="2">
        <f t="shared" si="0"/>
        <v>2174000</v>
      </c>
    </row>
    <row r="9" spans="1:12" ht="17.25" customHeight="1">
      <c r="A9" s="1">
        <v>414</v>
      </c>
      <c r="B9" s="19" t="s">
        <v>3</v>
      </c>
      <c r="C9" s="20"/>
      <c r="D9" s="21"/>
      <c r="E9" s="22">
        <v>4511166</v>
      </c>
      <c r="F9" s="22"/>
      <c r="G9" s="23">
        <v>0</v>
      </c>
      <c r="H9" s="24"/>
      <c r="I9" s="2">
        <f t="shared" si="0"/>
        <v>4511166</v>
      </c>
      <c r="K9" s="13"/>
      <c r="L9" s="14"/>
    </row>
    <row r="10" spans="1:12" ht="17.25" customHeight="1">
      <c r="A10" s="1">
        <v>415</v>
      </c>
      <c r="B10" s="19" t="s">
        <v>38</v>
      </c>
      <c r="C10" s="20"/>
      <c r="D10" s="21"/>
      <c r="E10" s="23">
        <v>148638</v>
      </c>
      <c r="F10" s="24"/>
      <c r="G10" s="23">
        <v>0</v>
      </c>
      <c r="H10" s="24"/>
      <c r="I10" s="2">
        <f t="shared" si="0"/>
        <v>148638</v>
      </c>
      <c r="K10" s="13"/>
      <c r="L10" s="14"/>
    </row>
    <row r="11" spans="1:9" ht="16.5" customHeight="1">
      <c r="A11" s="1">
        <v>416</v>
      </c>
      <c r="B11" s="19" t="s">
        <v>4</v>
      </c>
      <c r="C11" s="20"/>
      <c r="D11" s="21"/>
      <c r="E11" s="22">
        <v>2505540</v>
      </c>
      <c r="F11" s="22"/>
      <c r="G11" s="23">
        <v>2900000</v>
      </c>
      <c r="H11" s="24"/>
      <c r="I11" s="2">
        <f t="shared" si="0"/>
        <v>5405540</v>
      </c>
    </row>
    <row r="12" spans="1:9" ht="16.5" customHeight="1">
      <c r="A12" s="11">
        <v>42</v>
      </c>
      <c r="B12" s="25" t="s">
        <v>5</v>
      </c>
      <c r="C12" s="26"/>
      <c r="D12" s="27"/>
      <c r="E12" s="34">
        <f>E13+E14+E15+E16+E17+E18</f>
        <v>100258598</v>
      </c>
      <c r="F12" s="35"/>
      <c r="G12" s="34">
        <f>G13+G14+G15+G16+G17+G18</f>
        <v>7525623</v>
      </c>
      <c r="H12" s="35"/>
      <c r="I12" s="12">
        <f t="shared" si="0"/>
        <v>107784221</v>
      </c>
    </row>
    <row r="13" spans="1:9" ht="18" customHeight="1">
      <c r="A13" s="1">
        <v>421</v>
      </c>
      <c r="B13" s="19" t="s">
        <v>6</v>
      </c>
      <c r="C13" s="20"/>
      <c r="D13" s="21"/>
      <c r="E13" s="23">
        <v>36274573</v>
      </c>
      <c r="F13" s="24"/>
      <c r="G13" s="23">
        <v>1500000</v>
      </c>
      <c r="H13" s="24"/>
      <c r="I13" s="2">
        <f t="shared" si="0"/>
        <v>37774573</v>
      </c>
    </row>
    <row r="14" spans="1:9" ht="19.5" customHeight="1">
      <c r="A14" s="1">
        <v>422</v>
      </c>
      <c r="B14" s="19" t="s">
        <v>32</v>
      </c>
      <c r="C14" s="20"/>
      <c r="D14" s="21"/>
      <c r="E14" s="23">
        <v>139500</v>
      </c>
      <c r="F14" s="24"/>
      <c r="G14" s="23">
        <v>100000</v>
      </c>
      <c r="H14" s="24"/>
      <c r="I14" s="2">
        <f t="shared" si="0"/>
        <v>239500</v>
      </c>
    </row>
    <row r="15" spans="1:9" ht="17.25" customHeight="1">
      <c r="A15" s="1">
        <v>423</v>
      </c>
      <c r="B15" s="19" t="s">
        <v>7</v>
      </c>
      <c r="C15" s="20"/>
      <c r="D15" s="21"/>
      <c r="E15" s="23">
        <v>42751312</v>
      </c>
      <c r="F15" s="24"/>
      <c r="G15" s="23">
        <v>588623</v>
      </c>
      <c r="H15" s="24"/>
      <c r="I15" s="2">
        <f t="shared" si="0"/>
        <v>43339935</v>
      </c>
    </row>
    <row r="16" spans="1:9" ht="18.75" customHeight="1">
      <c r="A16" s="1">
        <v>424</v>
      </c>
      <c r="B16" s="19" t="s">
        <v>8</v>
      </c>
      <c r="C16" s="20"/>
      <c r="D16" s="21"/>
      <c r="E16" s="23">
        <v>4750651</v>
      </c>
      <c r="F16" s="24"/>
      <c r="G16" s="23">
        <v>5337000</v>
      </c>
      <c r="H16" s="24"/>
      <c r="I16" s="2">
        <f t="shared" si="0"/>
        <v>10087651</v>
      </c>
    </row>
    <row r="17" spans="1:9" ht="18.75" customHeight="1">
      <c r="A17" s="1">
        <v>425</v>
      </c>
      <c r="B17" s="19" t="s">
        <v>9</v>
      </c>
      <c r="C17" s="20"/>
      <c r="D17" s="21"/>
      <c r="E17" s="23">
        <v>6201653</v>
      </c>
      <c r="F17" s="24"/>
      <c r="G17" s="23">
        <v>0</v>
      </c>
      <c r="H17" s="24"/>
      <c r="I17" s="2">
        <f t="shared" si="0"/>
        <v>6201653</v>
      </c>
    </row>
    <row r="18" spans="1:9" ht="18.75" customHeight="1">
      <c r="A18" s="1">
        <v>426</v>
      </c>
      <c r="B18" s="19" t="s">
        <v>10</v>
      </c>
      <c r="C18" s="20"/>
      <c r="D18" s="21"/>
      <c r="E18" s="23">
        <v>10140909</v>
      </c>
      <c r="F18" s="24"/>
      <c r="G18" s="23">
        <v>0</v>
      </c>
      <c r="H18" s="24"/>
      <c r="I18" s="2">
        <f t="shared" si="0"/>
        <v>10140909</v>
      </c>
    </row>
    <row r="19" spans="1:9" ht="18.75" customHeight="1">
      <c r="A19" s="11">
        <v>45</v>
      </c>
      <c r="B19" s="25" t="s">
        <v>35</v>
      </c>
      <c r="C19" s="26"/>
      <c r="D19" s="27"/>
      <c r="E19" s="34">
        <f>E20+E21</f>
        <v>0</v>
      </c>
      <c r="F19" s="35"/>
      <c r="G19" s="34">
        <f>G20+G21</f>
        <v>23681953</v>
      </c>
      <c r="H19" s="35"/>
      <c r="I19" s="12">
        <f>SUM(E19:H19)</f>
        <v>23681953</v>
      </c>
    </row>
    <row r="20" spans="1:9" ht="18.75" customHeight="1">
      <c r="A20" s="1">
        <v>451</v>
      </c>
      <c r="B20" s="19" t="s">
        <v>36</v>
      </c>
      <c r="C20" s="20"/>
      <c r="D20" s="21"/>
      <c r="E20" s="23">
        <v>0</v>
      </c>
      <c r="F20" s="24"/>
      <c r="G20" s="23">
        <v>0</v>
      </c>
      <c r="H20" s="24"/>
      <c r="I20" s="2">
        <f>E20+G20</f>
        <v>0</v>
      </c>
    </row>
    <row r="21" spans="1:9" ht="18.75" customHeight="1">
      <c r="A21" s="1">
        <v>454</v>
      </c>
      <c r="B21" s="19" t="s">
        <v>37</v>
      </c>
      <c r="C21" s="20"/>
      <c r="D21" s="21"/>
      <c r="E21" s="23">
        <v>0</v>
      </c>
      <c r="F21" s="24"/>
      <c r="G21" s="23">
        <v>23681953</v>
      </c>
      <c r="H21" s="24"/>
      <c r="I21" s="2">
        <f>E21+G21</f>
        <v>23681953</v>
      </c>
    </row>
    <row r="22" spans="1:9" ht="23.25" customHeight="1">
      <c r="A22" s="11">
        <v>46</v>
      </c>
      <c r="B22" s="25" t="s">
        <v>34</v>
      </c>
      <c r="C22" s="26"/>
      <c r="D22" s="27"/>
      <c r="E22" s="34">
        <f>E23+E25+E24</f>
        <v>17000700</v>
      </c>
      <c r="F22" s="35"/>
      <c r="G22" s="34">
        <f>G23+G25</f>
        <v>3058585</v>
      </c>
      <c r="H22" s="35"/>
      <c r="I22" s="12">
        <f>SUM(E22:H22)</f>
        <v>20059285</v>
      </c>
    </row>
    <row r="23" spans="1:9" ht="20.25" customHeight="1">
      <c r="A23" s="3">
        <v>463</v>
      </c>
      <c r="B23" s="44" t="s">
        <v>33</v>
      </c>
      <c r="C23" s="45"/>
      <c r="D23" s="46"/>
      <c r="E23" s="31">
        <v>11700700</v>
      </c>
      <c r="F23" s="32"/>
      <c r="G23" s="31">
        <v>3058585</v>
      </c>
      <c r="H23" s="32"/>
      <c r="I23" s="4">
        <f>SUM(E23:H23)</f>
        <v>14759285</v>
      </c>
    </row>
    <row r="24" spans="1:9" ht="27" customHeight="1">
      <c r="A24" s="16">
        <v>464</v>
      </c>
      <c r="B24" s="65" t="s">
        <v>42</v>
      </c>
      <c r="C24" s="66"/>
      <c r="D24" s="67"/>
      <c r="E24" s="31">
        <v>300000</v>
      </c>
      <c r="F24" s="32"/>
      <c r="G24" s="31">
        <v>0</v>
      </c>
      <c r="H24" s="32"/>
      <c r="I24" s="4">
        <f>SUM(E24:H24)</f>
        <v>300000</v>
      </c>
    </row>
    <row r="25" spans="1:9" ht="20.25" customHeight="1">
      <c r="A25" s="3">
        <v>465</v>
      </c>
      <c r="B25" s="28" t="s">
        <v>27</v>
      </c>
      <c r="C25" s="29"/>
      <c r="D25" s="30"/>
      <c r="E25" s="31">
        <v>5000000</v>
      </c>
      <c r="F25" s="32"/>
      <c r="G25" s="31">
        <v>0</v>
      </c>
      <c r="H25" s="32"/>
      <c r="I25" s="4">
        <f>SUM(E25:H25)</f>
        <v>5000000</v>
      </c>
    </row>
    <row r="26" spans="1:9" ht="19.5" customHeight="1">
      <c r="A26" s="11">
        <v>51</v>
      </c>
      <c r="B26" s="25" t="s">
        <v>11</v>
      </c>
      <c r="C26" s="26"/>
      <c r="D26" s="27"/>
      <c r="E26" s="34">
        <f>E27+E28+E30+E29</f>
        <v>12217200</v>
      </c>
      <c r="F26" s="35"/>
      <c r="G26" s="34">
        <f>G27+G28+G30+G29</f>
        <v>52125767</v>
      </c>
      <c r="H26" s="35"/>
      <c r="I26" s="12">
        <f>SUM(E26:H26)</f>
        <v>64342967</v>
      </c>
    </row>
    <row r="27" spans="1:9" ht="19.5" customHeight="1">
      <c r="A27" s="3">
        <v>511</v>
      </c>
      <c r="B27" s="44" t="s">
        <v>25</v>
      </c>
      <c r="C27" s="45"/>
      <c r="D27" s="46"/>
      <c r="E27" s="31">
        <v>3000000</v>
      </c>
      <c r="F27" s="32"/>
      <c r="G27" s="31">
        <v>10773267</v>
      </c>
      <c r="H27" s="32"/>
      <c r="I27" s="4">
        <f aca="true" t="shared" si="1" ref="I27:I38">SUM(E27:H27)</f>
        <v>13773267</v>
      </c>
    </row>
    <row r="28" spans="1:9" ht="18.75" customHeight="1">
      <c r="A28" s="1">
        <v>512</v>
      </c>
      <c r="B28" s="19" t="s">
        <v>12</v>
      </c>
      <c r="C28" s="20"/>
      <c r="D28" s="21"/>
      <c r="E28" s="23">
        <v>1849200</v>
      </c>
      <c r="F28" s="24"/>
      <c r="G28" s="23">
        <v>500000</v>
      </c>
      <c r="H28" s="24"/>
      <c r="I28" s="2">
        <f t="shared" si="1"/>
        <v>2349200</v>
      </c>
    </row>
    <row r="29" spans="1:9" ht="18.75" customHeight="1">
      <c r="A29" s="1">
        <v>513</v>
      </c>
      <c r="B29" s="19" t="s">
        <v>39</v>
      </c>
      <c r="C29" s="20"/>
      <c r="D29" s="21"/>
      <c r="E29" s="23">
        <v>6100000</v>
      </c>
      <c r="F29" s="24"/>
      <c r="G29" s="23">
        <v>40852500</v>
      </c>
      <c r="H29" s="24"/>
      <c r="I29" s="2">
        <f t="shared" si="1"/>
        <v>46952500</v>
      </c>
    </row>
    <row r="30" spans="1:9" ht="17.25" customHeight="1">
      <c r="A30" s="1">
        <v>515</v>
      </c>
      <c r="B30" s="19" t="s">
        <v>26</v>
      </c>
      <c r="C30" s="20"/>
      <c r="D30" s="21"/>
      <c r="E30" s="23">
        <v>1268000</v>
      </c>
      <c r="F30" s="24"/>
      <c r="G30" s="23">
        <v>0</v>
      </c>
      <c r="H30" s="24"/>
      <c r="I30" s="2">
        <f t="shared" si="1"/>
        <v>1268000</v>
      </c>
    </row>
    <row r="31" spans="1:9" ht="23.25" customHeight="1">
      <c r="A31" s="11">
        <v>47</v>
      </c>
      <c r="B31" s="25" t="s">
        <v>13</v>
      </c>
      <c r="C31" s="26"/>
      <c r="D31" s="27"/>
      <c r="E31" s="34">
        <f>E32</f>
        <v>6960100</v>
      </c>
      <c r="F31" s="35"/>
      <c r="G31" s="34">
        <f>G32</f>
        <v>100000</v>
      </c>
      <c r="H31" s="35"/>
      <c r="I31" s="12">
        <f t="shared" si="1"/>
        <v>7060100</v>
      </c>
    </row>
    <row r="32" spans="1:9" ht="21" customHeight="1">
      <c r="A32" s="1">
        <v>472</v>
      </c>
      <c r="B32" s="19" t="s">
        <v>14</v>
      </c>
      <c r="C32" s="20"/>
      <c r="D32" s="21"/>
      <c r="E32" s="23">
        <v>6960100</v>
      </c>
      <c r="F32" s="24"/>
      <c r="G32" s="23">
        <v>100000</v>
      </c>
      <c r="H32" s="24"/>
      <c r="I32" s="2">
        <f t="shared" si="1"/>
        <v>7060100</v>
      </c>
    </row>
    <row r="33" spans="1:9" ht="21.75" customHeight="1">
      <c r="A33" s="11">
        <v>48</v>
      </c>
      <c r="B33" s="25" t="s">
        <v>15</v>
      </c>
      <c r="C33" s="26"/>
      <c r="D33" s="27"/>
      <c r="E33" s="34">
        <f>E34+E35+E36+E37</f>
        <v>16208671</v>
      </c>
      <c r="F33" s="35"/>
      <c r="G33" s="34">
        <f>G34+G35+G36+G37</f>
        <v>7400000</v>
      </c>
      <c r="H33" s="35"/>
      <c r="I33" s="12">
        <f>SUM(E33:H33)</f>
        <v>23608671</v>
      </c>
    </row>
    <row r="34" spans="1:9" ht="19.5" customHeight="1">
      <c r="A34" s="1">
        <v>481</v>
      </c>
      <c r="B34" s="19" t="s">
        <v>16</v>
      </c>
      <c r="C34" s="20"/>
      <c r="D34" s="21"/>
      <c r="E34" s="23">
        <v>283600</v>
      </c>
      <c r="F34" s="24"/>
      <c r="G34" s="23">
        <v>0</v>
      </c>
      <c r="H34" s="24"/>
      <c r="I34" s="2">
        <f t="shared" si="1"/>
        <v>283600</v>
      </c>
    </row>
    <row r="35" spans="1:11" ht="24.75" customHeight="1">
      <c r="A35" s="1">
        <v>482</v>
      </c>
      <c r="B35" s="52" t="s">
        <v>17</v>
      </c>
      <c r="C35" s="53"/>
      <c r="D35" s="54"/>
      <c r="E35" s="49">
        <v>50000</v>
      </c>
      <c r="F35" s="50"/>
      <c r="G35" s="49">
        <v>0</v>
      </c>
      <c r="H35" s="50"/>
      <c r="I35" s="15">
        <f t="shared" si="1"/>
        <v>50000</v>
      </c>
      <c r="K35" s="13"/>
    </row>
    <row r="36" spans="1:9" ht="25.5" customHeight="1">
      <c r="A36" s="1">
        <v>483</v>
      </c>
      <c r="B36" s="19" t="s">
        <v>22</v>
      </c>
      <c r="C36" s="20"/>
      <c r="D36" s="21"/>
      <c r="E36" s="23">
        <v>15625071</v>
      </c>
      <c r="F36" s="24"/>
      <c r="G36" s="23">
        <v>7400000</v>
      </c>
      <c r="H36" s="24"/>
      <c r="I36" s="2">
        <f t="shared" si="1"/>
        <v>23025071</v>
      </c>
    </row>
    <row r="37" spans="1:9" ht="25.5" customHeight="1">
      <c r="A37" s="1">
        <v>485</v>
      </c>
      <c r="B37" s="41" t="s">
        <v>31</v>
      </c>
      <c r="C37" s="42"/>
      <c r="D37" s="43"/>
      <c r="E37" s="23">
        <v>250000</v>
      </c>
      <c r="F37" s="24"/>
      <c r="G37" s="23">
        <v>0</v>
      </c>
      <c r="H37" s="24"/>
      <c r="I37" s="2">
        <f t="shared" si="1"/>
        <v>250000</v>
      </c>
    </row>
    <row r="38" spans="1:9" ht="21" customHeight="1">
      <c r="A38" s="11">
        <v>49</v>
      </c>
      <c r="B38" s="25" t="s">
        <v>18</v>
      </c>
      <c r="C38" s="26"/>
      <c r="D38" s="27"/>
      <c r="E38" s="34">
        <f>E39+E40</f>
        <v>3100000</v>
      </c>
      <c r="F38" s="35"/>
      <c r="G38" s="47">
        <v>0</v>
      </c>
      <c r="H38" s="48"/>
      <c r="I38" s="12">
        <f t="shared" si="1"/>
        <v>3100000</v>
      </c>
    </row>
    <row r="39" spans="1:11" ht="19.5" customHeight="1">
      <c r="A39" s="1">
        <v>499</v>
      </c>
      <c r="B39" s="19" t="s">
        <v>19</v>
      </c>
      <c r="C39" s="20"/>
      <c r="D39" s="21"/>
      <c r="E39" s="22">
        <v>100000</v>
      </c>
      <c r="F39" s="22"/>
      <c r="G39" s="23">
        <v>0</v>
      </c>
      <c r="H39" s="24"/>
      <c r="I39" s="2">
        <f>E39+G39</f>
        <v>100000</v>
      </c>
      <c r="K39" s="13"/>
    </row>
    <row r="40" spans="1:9" ht="19.5" customHeight="1">
      <c r="A40" s="1">
        <v>499</v>
      </c>
      <c r="B40" s="19" t="s">
        <v>20</v>
      </c>
      <c r="C40" s="20"/>
      <c r="D40" s="21"/>
      <c r="E40" s="22">
        <v>3000000</v>
      </c>
      <c r="F40" s="22"/>
      <c r="G40" s="23">
        <v>0</v>
      </c>
      <c r="H40" s="24"/>
      <c r="I40" s="2">
        <f>E40+G40</f>
        <v>3000000</v>
      </c>
    </row>
    <row r="41" spans="1:9" ht="19.5" customHeight="1">
      <c r="A41" s="8"/>
      <c r="B41" s="38" t="s">
        <v>21</v>
      </c>
      <c r="C41" s="39"/>
      <c r="D41" s="40"/>
      <c r="E41" s="36">
        <f>E5+E12+E22+E26+E31+E33+E38+E19</f>
        <v>311034848</v>
      </c>
      <c r="F41" s="37"/>
      <c r="G41" s="36">
        <f>G5+G12+G22+G26+G31+G33+G38+G19</f>
        <v>96791928</v>
      </c>
      <c r="H41" s="37"/>
      <c r="I41" s="9">
        <f>SUM(E41:H41)</f>
        <v>407826776</v>
      </c>
    </row>
    <row r="42" spans="1:9" ht="19.5" customHeight="1">
      <c r="A42" s="5"/>
      <c r="B42" s="6"/>
      <c r="C42" s="6"/>
      <c r="D42" s="6"/>
      <c r="E42" s="7"/>
      <c r="F42" s="7"/>
      <c r="G42" s="7"/>
      <c r="H42" s="7"/>
      <c r="I42" s="7"/>
    </row>
    <row r="43" spans="1:9" ht="12.75">
      <c r="A43" s="5"/>
      <c r="B43" s="6"/>
      <c r="C43" s="6"/>
      <c r="D43" s="6"/>
      <c r="E43" s="7"/>
      <c r="F43" s="7"/>
      <c r="G43" s="7"/>
      <c r="H43" s="7"/>
      <c r="I43" s="7"/>
    </row>
    <row r="48" ht="21" customHeight="1"/>
    <row r="49" ht="17.25" customHeight="1"/>
    <row r="50" ht="15" customHeight="1"/>
    <row r="51" ht="17.25" customHeight="1"/>
  </sheetData>
  <sheetProtection/>
  <mergeCells count="117">
    <mergeCell ref="E3:F4"/>
    <mergeCell ref="E6:F6"/>
    <mergeCell ref="G11:H11"/>
    <mergeCell ref="E11:F11"/>
    <mergeCell ref="G10:H10"/>
    <mergeCell ref="B24:D24"/>
    <mergeCell ref="E24:F24"/>
    <mergeCell ref="G24:H24"/>
    <mergeCell ref="B20:D20"/>
    <mergeCell ref="E20:F20"/>
    <mergeCell ref="I3:I4"/>
    <mergeCell ref="E36:F36"/>
    <mergeCell ref="G36:H36"/>
    <mergeCell ref="B23:D23"/>
    <mergeCell ref="E23:F23"/>
    <mergeCell ref="G23:H23"/>
    <mergeCell ref="B35:D35"/>
    <mergeCell ref="E31:F31"/>
    <mergeCell ref="G31:H31"/>
    <mergeCell ref="G3:H4"/>
    <mergeCell ref="B34:D34"/>
    <mergeCell ref="B32:D32"/>
    <mergeCell ref="B33:D33"/>
    <mergeCell ref="E35:F35"/>
    <mergeCell ref="G35:H35"/>
    <mergeCell ref="G33:H33"/>
    <mergeCell ref="G32:H32"/>
    <mergeCell ref="E39:F39"/>
    <mergeCell ref="G34:H34"/>
    <mergeCell ref="E33:F33"/>
    <mergeCell ref="B40:D40"/>
    <mergeCell ref="E40:F40"/>
    <mergeCell ref="G40:H40"/>
    <mergeCell ref="B38:D38"/>
    <mergeCell ref="E38:F38"/>
    <mergeCell ref="G38:H38"/>
    <mergeCell ref="G39:H39"/>
    <mergeCell ref="G14:H14"/>
    <mergeCell ref="G26:H26"/>
    <mergeCell ref="E18:F18"/>
    <mergeCell ref="G25:H25"/>
    <mergeCell ref="E19:F19"/>
    <mergeCell ref="G15:H15"/>
    <mergeCell ref="E15:F15"/>
    <mergeCell ref="G17:H17"/>
    <mergeCell ref="G16:H16"/>
    <mergeCell ref="E14:F14"/>
    <mergeCell ref="G30:H30"/>
    <mergeCell ref="B28:D28"/>
    <mergeCell ref="E28:F28"/>
    <mergeCell ref="G22:H22"/>
    <mergeCell ref="E22:F22"/>
    <mergeCell ref="G18:H18"/>
    <mergeCell ref="B19:D19"/>
    <mergeCell ref="G19:H19"/>
    <mergeCell ref="B26:D26"/>
    <mergeCell ref="G27:H27"/>
    <mergeCell ref="B41:D41"/>
    <mergeCell ref="E41:F41"/>
    <mergeCell ref="B22:D22"/>
    <mergeCell ref="B31:D31"/>
    <mergeCell ref="B18:D18"/>
    <mergeCell ref="B39:D39"/>
    <mergeCell ref="B37:D37"/>
    <mergeCell ref="E37:F37"/>
    <mergeCell ref="B27:D27"/>
    <mergeCell ref="E27:F27"/>
    <mergeCell ref="B36:D36"/>
    <mergeCell ref="B21:D21"/>
    <mergeCell ref="E21:F21"/>
    <mergeCell ref="E26:F26"/>
    <mergeCell ref="B6:D6"/>
    <mergeCell ref="B7:D7"/>
    <mergeCell ref="B13:D13"/>
    <mergeCell ref="B8:D8"/>
    <mergeCell ref="B9:D9"/>
    <mergeCell ref="E34:F34"/>
    <mergeCell ref="G41:H41"/>
    <mergeCell ref="E12:F12"/>
    <mergeCell ref="G12:H12"/>
    <mergeCell ref="G13:H13"/>
    <mergeCell ref="B30:D30"/>
    <mergeCell ref="G28:H28"/>
    <mergeCell ref="E32:F32"/>
    <mergeCell ref="E16:F16"/>
    <mergeCell ref="E30:F30"/>
    <mergeCell ref="G37:H37"/>
    <mergeCell ref="A1:I1"/>
    <mergeCell ref="B5:D5"/>
    <mergeCell ref="E5:F5"/>
    <mergeCell ref="G5:H5"/>
    <mergeCell ref="G9:H9"/>
    <mergeCell ref="E7:F7"/>
    <mergeCell ref="G7:H7"/>
    <mergeCell ref="G8:H8"/>
    <mergeCell ref="G6:H6"/>
    <mergeCell ref="E9:F9"/>
    <mergeCell ref="B29:D29"/>
    <mergeCell ref="E29:F29"/>
    <mergeCell ref="G29:H29"/>
    <mergeCell ref="B25:D25"/>
    <mergeCell ref="E25:F25"/>
    <mergeCell ref="B16:D16"/>
    <mergeCell ref="B17:D17"/>
    <mergeCell ref="E17:F17"/>
    <mergeCell ref="G21:H21"/>
    <mergeCell ref="G20:H20"/>
    <mergeCell ref="A3:A4"/>
    <mergeCell ref="B11:D11"/>
    <mergeCell ref="E8:F8"/>
    <mergeCell ref="B10:D10"/>
    <mergeCell ref="E10:F10"/>
    <mergeCell ref="B15:D15"/>
    <mergeCell ref="B12:D12"/>
    <mergeCell ref="B14:D14"/>
    <mergeCell ref="E13:F13"/>
    <mergeCell ref="B3:D4"/>
  </mergeCells>
  <printOptions/>
  <pageMargins left="0.7874015748031497" right="0.6299212598425197" top="0.984251968503937" bottom="0.2362204724409449" header="0.5118110236220472" footer="0.5118110236220472"/>
  <pageSetup fitToHeight="1" fitToWidth="1" horizontalDpi="600" verticalDpi="600" orientation="portrait" paperSize="9" scale="82" r:id="rId1"/>
  <headerFooter alignWithMargins="0">
    <oddHeader>&amp;C-3-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pricniko</cp:lastModifiedBy>
  <cp:lastPrinted>2023-12-28T13:34:38Z</cp:lastPrinted>
  <dcterms:created xsi:type="dcterms:W3CDTF">2004-12-09T10:24:50Z</dcterms:created>
  <dcterms:modified xsi:type="dcterms:W3CDTF">2024-04-24T07:11:28Z</dcterms:modified>
  <cp:category/>
  <cp:version/>
  <cp:contentType/>
  <cp:contentStatus/>
</cp:coreProperties>
</file>