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6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<sst xmlns="http://schemas.openxmlformats.org/spreadsheetml/2006/main" count="144" uniqueCount="125">
  <si>
    <t>Шифра</t>
  </si>
  <si>
    <t>Назив</t>
  </si>
  <si>
    <t>Средства из буџета</t>
  </si>
  <si>
    <t>Укупна средства</t>
  </si>
  <si>
    <t>Програм</t>
  </si>
  <si>
    <t xml:space="preserve"> Програмска активност/  Пројекат</t>
  </si>
  <si>
    <t>1</t>
  </si>
  <si>
    <t>2</t>
  </si>
  <si>
    <t>3</t>
  </si>
  <si>
    <t>Програм 11.  Социјална  и дечја заштита</t>
  </si>
  <si>
    <t>1201</t>
  </si>
  <si>
    <t>1201-0002</t>
  </si>
  <si>
    <t>1301</t>
  </si>
  <si>
    <t>Програм 14.  Развој спорта и омладине</t>
  </si>
  <si>
    <t>1301-0001</t>
  </si>
  <si>
    <t>Подршка локалним спортским организацијама, удружењима и савезима</t>
  </si>
  <si>
    <t>1301-0002</t>
  </si>
  <si>
    <t>0602</t>
  </si>
  <si>
    <t>0602-0001</t>
  </si>
  <si>
    <t>0602-0002</t>
  </si>
  <si>
    <t xml:space="preserve">УКУПНИ ПРОГРАМСКИ ЈАВНИ РАСХОДИ </t>
  </si>
  <si>
    <t>Звездаријада</t>
  </si>
  <si>
    <t>Весна Петровић Урошевић</t>
  </si>
  <si>
    <t>Радмила Урошевић</t>
  </si>
  <si>
    <t>Илија Томић</t>
  </si>
  <si>
    <t>Издаци буџета, по програмској класификацији  утврђени су и распоређени у следећим износима:</t>
  </si>
  <si>
    <t>Средства из осталих извора</t>
  </si>
  <si>
    <t>Одговорна/овлашћена лица</t>
  </si>
  <si>
    <t>Програм 13.  Развој културе и информисања</t>
  </si>
  <si>
    <t>Јачање  културне продукције и уметничког стваралаштва</t>
  </si>
  <si>
    <t>Подршка предшколском  и школском спорту</t>
  </si>
  <si>
    <t>Функционисање Скупштине ГО</t>
  </si>
  <si>
    <t>Функционисање извршних органа - Председник ГО</t>
  </si>
  <si>
    <t>2101-0001</t>
  </si>
  <si>
    <t>0602-0009</t>
  </si>
  <si>
    <t>0602-0010</t>
  </si>
  <si>
    <t>Текућа буџетска резерва</t>
  </si>
  <si>
    <t>Стална буџетска резерва</t>
  </si>
  <si>
    <t>Програм 16. Политички систем локалне самоуправе</t>
  </si>
  <si>
    <t>1301-0005</t>
  </si>
  <si>
    <t>9</t>
  </si>
  <si>
    <t>11</t>
  </si>
  <si>
    <t>13</t>
  </si>
  <si>
    <t>14</t>
  </si>
  <si>
    <t>15</t>
  </si>
  <si>
    <t>16</t>
  </si>
  <si>
    <t>1301-0004</t>
  </si>
  <si>
    <t>Спровођење омладинске политике  (КЗМ)</t>
  </si>
  <si>
    <t>Функционисање извршних органа - Веће ГО</t>
  </si>
  <si>
    <t>2101-0002</t>
  </si>
  <si>
    <t>Александар Ерор</t>
  </si>
  <si>
    <t>0602-0006</t>
  </si>
  <si>
    <t>Функционисање месних заједница</t>
  </si>
  <si>
    <t>Димитрије Петров</t>
  </si>
  <si>
    <t>Једнократне помоћи и други облици помоћи</t>
  </si>
  <si>
    <t>Дневне услуге у заједници</t>
  </si>
  <si>
    <t>Саветодавно-терапијске и социјално-едукативне услуге</t>
  </si>
  <si>
    <t>Подршка особама са инвалидитетом</t>
  </si>
  <si>
    <t>Програм 15. Опште услуге  локалне самоуправе</t>
  </si>
  <si>
    <t>Драган Радоњић</t>
  </si>
  <si>
    <t>7</t>
  </si>
  <si>
    <t>0701</t>
  </si>
  <si>
    <t>Програм 7. Организација саобраћаја и саобраћајна инфраструктура</t>
  </si>
  <si>
    <t>Управљање и одржавање саобраћајне инфраструктуре</t>
  </si>
  <si>
    <t>Инфраструктурни и садржајни развој заједнице</t>
  </si>
  <si>
    <t>0701-0002</t>
  </si>
  <si>
    <t xml:space="preserve">Инспекцијски послови </t>
  </si>
  <si>
    <t>Милош Стојилковић</t>
  </si>
  <si>
    <t>Функционисање локалних спортских установа</t>
  </si>
  <si>
    <t>Михајло Мазић</t>
  </si>
  <si>
    <t>1102</t>
  </si>
  <si>
    <t>Програм 2. Комуналне делатности</t>
  </si>
  <si>
    <t>1102-0003</t>
  </si>
  <si>
    <t>Одржавање чистоће на површинама јавне намене</t>
  </si>
  <si>
    <t>Владан Јеремић</t>
  </si>
  <si>
    <t>1201-4002</t>
  </si>
  <si>
    <t>0602-4005</t>
  </si>
  <si>
    <t>Гордана Мишев</t>
  </si>
  <si>
    <t>1101</t>
  </si>
  <si>
    <t>Програм 1. Урбанизам и просторно планирање</t>
  </si>
  <si>
    <t>1101-0005</t>
  </si>
  <si>
    <t>Остваривање јавног интереса у одржавању зграда</t>
  </si>
  <si>
    <t>0701-7001</t>
  </si>
  <si>
    <t>Безбедност у саобраћају</t>
  </si>
  <si>
    <t>12</t>
  </si>
  <si>
    <t>1801</t>
  </si>
  <si>
    <t>Програм 12.  Здравствена заштита</t>
  </si>
  <si>
    <t>1801-0003</t>
  </si>
  <si>
    <t>Спровођењеактивности из области јавног задравља</t>
  </si>
  <si>
    <t>Марија Дамјановић</t>
  </si>
  <si>
    <t>Позориште Звездариште</t>
  </si>
  <si>
    <t>Пејана Буловић</t>
  </si>
  <si>
    <t>Функционисање локалне самоуправе и градских општина - Управа ГО (130)</t>
  </si>
  <si>
    <t>Оливера Јовановић</t>
  </si>
  <si>
    <t>Славко Бабић</t>
  </si>
  <si>
    <t>2003</t>
  </si>
  <si>
    <t xml:space="preserve">Програм 9.  Основно образовање </t>
  </si>
  <si>
    <t>2003-0001</t>
  </si>
  <si>
    <t>0902</t>
  </si>
  <si>
    <t>0902-0001</t>
  </si>
  <si>
    <t>0902-0016</t>
  </si>
  <si>
    <t>0902-0017</t>
  </si>
  <si>
    <t>0902-0021</t>
  </si>
  <si>
    <t>Реализација ЛАПЗ</t>
  </si>
  <si>
    <t>1201-4001</t>
  </si>
  <si>
    <t>17</t>
  </si>
  <si>
    <t>Програм 17. Енергетска ефикасност и обновљиви извори енергије</t>
  </si>
  <si>
    <t>0501</t>
  </si>
  <si>
    <t>0501-0001</t>
  </si>
  <si>
    <t>Енергетски менаџмент</t>
  </si>
  <si>
    <t>Реализација делатности основног образовања</t>
  </si>
  <si>
    <t>0902-4003</t>
  </si>
  <si>
    <t>Саша Павловић</t>
  </si>
  <si>
    <t>Светлана Брујић Марковић</t>
  </si>
  <si>
    <t>Марија Спасојевић</t>
  </si>
  <si>
    <t>Зоран Јевтовић</t>
  </si>
  <si>
    <t>1102-0006</t>
  </si>
  <si>
    <t>Одржавање гробаља и погребне услуге</t>
  </si>
  <si>
    <t>Душан Игњатовић</t>
  </si>
  <si>
    <t>Томислав Алавања</t>
  </si>
  <si>
    <t>Станко Гујаничић</t>
  </si>
  <si>
    <t>Драгана Ђурић</t>
  </si>
  <si>
    <t>Никола Агатоновић</t>
  </si>
  <si>
    <t>Мирослав Лазић</t>
  </si>
  <si>
    <t>Члан 8.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</si>
</sst>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_(* #,##0.00_);_(* \(#,##0.00\);_(* \-??_);_(@_)"/>
    <numFmt numFmtId="191" formatCode="_(* #,##0_);_(* \(#,##0\);_(* \-_);_(@_)"/>
    <numFmt numFmtId="192" formatCode="0.0%"/>
    <numFmt numFmtId="193" formatCode="_-* #,##0.00\ _D_i_n_._-;\-* #,##0.00\ _D_i_n_._-;_-* \-??\ _D_i_n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5" borderId="0" applyNumberFormat="0" applyBorder="0" applyAlignment="0" applyProtection="0"/>
    <xf numFmtId="0" fontId="31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2" fillId="47" borderId="3" applyNumberFormat="0" applyAlignment="0" applyProtection="0"/>
    <xf numFmtId="0" fontId="6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2" fillId="0" borderId="0" applyFill="0" applyBorder="0" applyAlignment="0" applyProtection="0"/>
    <xf numFmtId="17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41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101">
      <alignment/>
      <protection/>
    </xf>
    <xf numFmtId="0" fontId="45" fillId="0" borderId="0" xfId="101" applyFont="1">
      <alignment/>
      <protection/>
    </xf>
    <xf numFmtId="0" fontId="0" fillId="0" borderId="0" xfId="101" applyAlignment="1">
      <alignment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101" applyNumberFormat="1">
      <alignment/>
      <protection/>
    </xf>
    <xf numFmtId="0" fontId="20" fillId="55" borderId="0" xfId="10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4" fontId="46" fillId="0" borderId="0" xfId="75" applyNumberFormat="1" applyFont="1" applyFill="1" applyBorder="1" applyAlignment="1">
      <alignment/>
    </xf>
    <xf numFmtId="49" fontId="22" fillId="0" borderId="19" xfId="98" applyNumberFormat="1" applyFont="1" applyFill="1" applyBorder="1" applyAlignment="1">
      <alignment horizontal="center" vertical="center" wrapText="1"/>
      <protection/>
    </xf>
    <xf numFmtId="0" fontId="45" fillId="0" borderId="19" xfId="101" applyFont="1" applyBorder="1" applyAlignment="1">
      <alignment horizontal="center"/>
      <protection/>
    </xf>
    <xf numFmtId="0" fontId="45" fillId="0" borderId="0" xfId="101" applyFont="1" applyBorder="1">
      <alignment/>
      <protection/>
    </xf>
    <xf numFmtId="0" fontId="45" fillId="0" borderId="0" xfId="101" applyFont="1" applyBorder="1" applyAlignment="1">
      <alignment horizontal="center" vertical="center"/>
      <protection/>
    </xf>
    <xf numFmtId="0" fontId="46" fillId="0" borderId="0" xfId="101" applyFont="1" applyBorder="1" applyAlignment="1">
      <alignment horizontal="left" wrapText="1"/>
      <protection/>
    </xf>
    <xf numFmtId="4" fontId="46" fillId="0" borderId="0" xfId="75" applyNumberFormat="1" applyFont="1" applyBorder="1" applyAlignment="1">
      <alignment/>
    </xf>
    <xf numFmtId="4" fontId="46" fillId="0" borderId="0" xfId="101" applyNumberFormat="1" applyFont="1" applyBorder="1">
      <alignment/>
      <protection/>
    </xf>
    <xf numFmtId="0" fontId="46" fillId="0" borderId="0" xfId="101" applyFont="1" applyBorder="1">
      <alignment/>
      <protection/>
    </xf>
    <xf numFmtId="0" fontId="0" fillId="0" borderId="20" xfId="0" applyBorder="1" applyAlignment="1">
      <alignment/>
    </xf>
    <xf numFmtId="49" fontId="47" fillId="56" borderId="19" xfId="101" applyNumberFormat="1" applyFont="1" applyFill="1" applyBorder="1" applyAlignment="1" applyProtection="1">
      <alignment horizontal="center" vertical="top"/>
      <protection/>
    </xf>
    <xf numFmtId="49" fontId="47" fillId="56" borderId="19" xfId="101" applyNumberFormat="1" applyFont="1" applyFill="1" applyBorder="1" applyAlignment="1" applyProtection="1">
      <alignment horizontal="left" vertical="top"/>
      <protection/>
    </xf>
    <xf numFmtId="0" fontId="47" fillId="56" borderId="19" xfId="101" applyFont="1" applyFill="1" applyBorder="1" applyAlignment="1" applyProtection="1">
      <alignment horizontal="left" vertical="top" wrapText="1"/>
      <protection/>
    </xf>
    <xf numFmtId="0" fontId="47" fillId="56" borderId="19" xfId="101" applyFont="1" applyFill="1" applyBorder="1" applyAlignment="1">
      <alignment horizontal="center" vertical="center"/>
      <protection/>
    </xf>
    <xf numFmtId="0" fontId="48" fillId="57" borderId="19" xfId="98" applyFont="1" applyFill="1" applyBorder="1" applyAlignment="1">
      <alignment horizontal="left" vertical="center" wrapText="1"/>
      <protection/>
    </xf>
    <xf numFmtId="0" fontId="49" fillId="57" borderId="19" xfId="98" applyFont="1" applyFill="1" applyBorder="1" applyAlignment="1">
      <alignment horizontal="right" vertical="center" wrapText="1"/>
      <protection/>
    </xf>
    <xf numFmtId="49" fontId="23" fillId="0" borderId="19" xfId="98" applyNumberFormat="1" applyFont="1" applyFill="1" applyBorder="1" applyAlignment="1">
      <alignment horizontal="center" vertical="center" wrapText="1"/>
      <protection/>
    </xf>
    <xf numFmtId="49" fontId="45" fillId="0" borderId="19" xfId="101" applyNumberFormat="1" applyFont="1" applyBorder="1" applyAlignment="1" applyProtection="1">
      <alignment horizontal="center" vertical="center"/>
      <protection/>
    </xf>
    <xf numFmtId="0" fontId="45" fillId="0" borderId="19" xfId="101" applyFont="1" applyBorder="1" applyAlignment="1">
      <alignment horizontal="center"/>
      <protection/>
    </xf>
    <xf numFmtId="49" fontId="45" fillId="0" borderId="19" xfId="101" applyNumberFormat="1" applyFont="1" applyBorder="1" applyAlignment="1" applyProtection="1">
      <alignment horizontal="center" vertical="top"/>
      <protection/>
    </xf>
    <xf numFmtId="0" fontId="45" fillId="0" borderId="19" xfId="101" applyFont="1" applyBorder="1">
      <alignment/>
      <protection/>
    </xf>
    <xf numFmtId="0" fontId="45" fillId="0" borderId="19" xfId="101" applyFont="1" applyBorder="1" applyAlignment="1">
      <alignment horizontal="center" vertical="center"/>
      <protection/>
    </xf>
    <xf numFmtId="49" fontId="24" fillId="56" borderId="19" xfId="98" applyNumberFormat="1" applyFont="1" applyFill="1" applyBorder="1" applyAlignment="1">
      <alignment horizontal="center" vertical="center" wrapText="1"/>
      <protection/>
    </xf>
    <xf numFmtId="49" fontId="24" fillId="56" borderId="19" xfId="98" applyNumberFormat="1" applyFont="1" applyFill="1" applyBorder="1" applyAlignment="1">
      <alignment horizontal="left" vertical="center" wrapText="1"/>
      <protection/>
    </xf>
    <xf numFmtId="0" fontId="19" fillId="57" borderId="19" xfId="98" applyFont="1" applyFill="1" applyBorder="1" applyAlignment="1">
      <alignment horizontal="center" vertical="center" wrapText="1"/>
      <protection/>
    </xf>
    <xf numFmtId="0" fontId="45" fillId="0" borderId="19" xfId="101" applyFont="1" applyFill="1" applyBorder="1" applyAlignment="1" applyProtection="1">
      <alignment horizontal="center" vertical="center"/>
      <protection/>
    </xf>
    <xf numFmtId="0" fontId="47" fillId="56" borderId="19" xfId="101" applyFont="1" applyFill="1" applyBorder="1" applyAlignment="1">
      <alignment horizontal="left" vertical="center"/>
      <protection/>
    </xf>
    <xf numFmtId="49" fontId="47" fillId="56" borderId="19" xfId="101" applyNumberFormat="1" applyFont="1" applyFill="1" applyBorder="1" applyAlignment="1">
      <alignment horizontal="left" vertical="center"/>
      <protection/>
    </xf>
    <xf numFmtId="0" fontId="19" fillId="57" borderId="19" xfId="98" applyFont="1" applyFill="1" applyBorder="1" applyAlignment="1">
      <alignment horizontal="center" vertical="center" wrapText="1"/>
      <protection/>
    </xf>
    <xf numFmtId="49" fontId="25" fillId="0" borderId="19" xfId="98" applyNumberFormat="1" applyFont="1" applyFill="1" applyBorder="1" applyAlignment="1">
      <alignment horizontal="left" vertical="center" wrapText="1"/>
      <protection/>
    </xf>
    <xf numFmtId="0" fontId="50" fillId="0" borderId="19" xfId="101" applyFont="1" applyFill="1" applyBorder="1" applyAlignment="1" applyProtection="1">
      <alignment horizontal="left" vertical="center" wrapText="1"/>
      <protection/>
    </xf>
    <xf numFmtId="0" fontId="50" fillId="0" borderId="19" xfId="101" applyFont="1" applyBorder="1" applyAlignment="1">
      <alignment horizontal="left" vertical="center" wrapText="1"/>
      <protection/>
    </xf>
    <xf numFmtId="0" fontId="50" fillId="0" borderId="19" xfId="101" applyFont="1" applyFill="1" applyBorder="1" applyAlignment="1" applyProtection="1">
      <alignment vertical="center" wrapText="1"/>
      <protection/>
    </xf>
    <xf numFmtId="0" fontId="50" fillId="0" borderId="19" xfId="101" applyFont="1" applyBorder="1" applyAlignment="1" applyProtection="1">
      <alignment horizontal="left" vertical="center" wrapText="1"/>
      <protection/>
    </xf>
    <xf numFmtId="0" fontId="50" fillId="0" borderId="19" xfId="101" applyFont="1" applyBorder="1" applyAlignment="1" applyProtection="1">
      <alignment vertical="center" wrapText="1"/>
      <protection/>
    </xf>
    <xf numFmtId="0" fontId="47" fillId="56" borderId="19" xfId="101" applyFont="1" applyFill="1" applyBorder="1" applyAlignment="1" applyProtection="1">
      <alignment horizontal="left" vertical="center" wrapText="1"/>
      <protection/>
    </xf>
    <xf numFmtId="1" fontId="22" fillId="0" borderId="19" xfId="75" applyNumberFormat="1" applyFont="1" applyFill="1" applyBorder="1" applyAlignment="1">
      <alignment horizontal="right" vertical="center" wrapText="1" indent="1"/>
    </xf>
    <xf numFmtId="1" fontId="22" fillId="0" borderId="19" xfId="98" applyNumberFormat="1" applyFont="1" applyFill="1" applyBorder="1" applyAlignment="1">
      <alignment horizontal="right" vertical="center" wrapText="1" indent="1"/>
      <protection/>
    </xf>
    <xf numFmtId="0" fontId="22" fillId="0" borderId="19" xfId="75" applyNumberFormat="1" applyFont="1" applyFill="1" applyBorder="1" applyAlignment="1">
      <alignment horizontal="right" vertical="center" wrapText="1" indent="1"/>
    </xf>
    <xf numFmtId="3" fontId="20" fillId="56" borderId="19" xfId="75" applyNumberFormat="1" applyFont="1" applyFill="1" applyBorder="1" applyAlignment="1">
      <alignment horizontal="right" vertical="center" wrapText="1" indent="1"/>
    </xf>
    <xf numFmtId="3" fontId="20" fillId="56" borderId="19" xfId="98" applyNumberFormat="1" applyFont="1" applyFill="1" applyBorder="1" applyAlignment="1">
      <alignment horizontal="right" vertical="center" wrapText="1" indent="1"/>
      <protection/>
    </xf>
    <xf numFmtId="3" fontId="22" fillId="0" borderId="19" xfId="75" applyNumberFormat="1" applyFont="1" applyFill="1" applyBorder="1" applyAlignment="1">
      <alignment horizontal="right" vertical="center" wrapText="1" indent="1"/>
    </xf>
    <xf numFmtId="3" fontId="22" fillId="0" borderId="19" xfId="98" applyNumberFormat="1" applyFont="1" applyFill="1" applyBorder="1" applyAlignment="1">
      <alignment horizontal="right" vertical="center" wrapText="1" indent="1"/>
      <protection/>
    </xf>
    <xf numFmtId="3" fontId="49" fillId="56" borderId="19" xfId="75" applyNumberFormat="1" applyFont="1" applyFill="1" applyBorder="1" applyAlignment="1">
      <alignment horizontal="right" vertical="center" indent="1"/>
    </xf>
    <xf numFmtId="3" fontId="46" fillId="0" borderId="19" xfId="75" applyNumberFormat="1" applyFont="1" applyFill="1" applyBorder="1" applyAlignment="1">
      <alignment horizontal="right" vertical="center" indent="1"/>
    </xf>
    <xf numFmtId="3" fontId="46" fillId="0" borderId="19" xfId="75" applyNumberFormat="1" applyFont="1" applyFill="1" applyBorder="1" applyAlignment="1" applyProtection="1">
      <alignment horizontal="right" vertical="center" indent="1"/>
      <protection/>
    </xf>
    <xf numFmtId="3" fontId="46" fillId="0" borderId="19" xfId="101" applyNumberFormat="1" applyFont="1" applyFill="1" applyBorder="1" applyAlignment="1" applyProtection="1">
      <alignment horizontal="right" vertical="center" indent="1"/>
      <protection/>
    </xf>
    <xf numFmtId="3" fontId="46" fillId="0" borderId="19" xfId="75" applyNumberFormat="1" applyFont="1" applyBorder="1" applyAlignment="1">
      <alignment horizontal="right" vertical="center" indent="1"/>
    </xf>
    <xf numFmtId="3" fontId="46" fillId="0" borderId="19" xfId="101" applyNumberFormat="1" applyFont="1" applyBorder="1" applyAlignment="1">
      <alignment horizontal="right" vertical="center" indent="1"/>
      <protection/>
    </xf>
    <xf numFmtId="3" fontId="46" fillId="55" borderId="19" xfId="75" applyNumberFormat="1" applyFont="1" applyFill="1" applyBorder="1" applyAlignment="1">
      <alignment horizontal="right" vertical="center" indent="1"/>
    </xf>
    <xf numFmtId="3" fontId="46" fillId="55" borderId="19" xfId="75" applyNumberFormat="1" applyFont="1" applyFill="1" applyBorder="1" applyAlignment="1">
      <alignment horizontal="right" vertical="center" indent="1"/>
    </xf>
    <xf numFmtId="3" fontId="46" fillId="55" borderId="19" xfId="101" applyNumberFormat="1" applyFont="1" applyFill="1" applyBorder="1" applyAlignment="1">
      <alignment horizontal="right" vertical="center" indent="1"/>
      <protection/>
    </xf>
    <xf numFmtId="3" fontId="49" fillId="57" borderId="19" xfId="75" applyNumberFormat="1" applyFont="1" applyFill="1" applyBorder="1" applyAlignment="1">
      <alignment horizontal="right" vertical="center" wrapText="1" indent="1"/>
    </xf>
    <xf numFmtId="3" fontId="49" fillId="57" borderId="19" xfId="98" applyNumberFormat="1" applyFont="1" applyFill="1" applyBorder="1" applyAlignment="1">
      <alignment horizontal="right" vertical="center" wrapText="1" indent="1"/>
      <protection/>
    </xf>
    <xf numFmtId="0" fontId="45" fillId="0" borderId="19" xfId="101" applyFont="1" applyFill="1" applyBorder="1" applyAlignment="1">
      <alignment horizontal="center" vertical="center"/>
      <protection/>
    </xf>
    <xf numFmtId="0" fontId="45" fillId="55" borderId="19" xfId="101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4" fontId="19" fillId="57" borderId="19" xfId="98" applyNumberFormat="1" applyFont="1" applyFill="1" applyBorder="1" applyAlignment="1">
      <alignment horizontal="center" vertical="center" wrapText="1"/>
      <protection/>
    </xf>
    <xf numFmtId="4" fontId="19" fillId="57" borderId="19" xfId="75" applyNumberFormat="1" applyFont="1" applyFill="1" applyBorder="1" applyAlignment="1">
      <alignment horizontal="center" vertical="center" wrapText="1"/>
    </xf>
    <xf numFmtId="0" fontId="19" fillId="57" borderId="19" xfId="98" applyFont="1" applyFill="1" applyBorder="1" applyAlignment="1">
      <alignment horizontal="center" vertical="center" wrapText="1"/>
      <protection/>
    </xf>
    <xf numFmtId="49" fontId="19" fillId="0" borderId="21" xfId="98" applyNumberFormat="1" applyFont="1" applyBorder="1" applyAlignment="1">
      <alignment horizontal="center" vertical="center" wrapText="1"/>
      <protection/>
    </xf>
    <xf numFmtId="0" fontId="48" fillId="57" borderId="22" xfId="98" applyFont="1" applyFill="1" applyBorder="1" applyAlignment="1">
      <alignment horizontal="center" vertical="center" wrapText="1"/>
      <protection/>
    </xf>
    <xf numFmtId="0" fontId="48" fillId="57" borderId="23" xfId="98" applyFont="1" applyFill="1" applyBorder="1" applyAlignment="1">
      <alignment horizontal="center" vertical="center" wrapText="1"/>
      <protection/>
    </xf>
    <xf numFmtId="2" fontId="51" fillId="0" borderId="0" xfId="0" applyNumberFormat="1" applyFont="1" applyAlignment="1">
      <alignment horizontal="left" wrapText="1"/>
    </xf>
    <xf numFmtId="0" fontId="19" fillId="57" borderId="22" xfId="98" applyFont="1" applyFill="1" applyBorder="1" applyAlignment="1">
      <alignment horizontal="center" vertical="center" wrapText="1"/>
      <protection/>
    </xf>
    <xf numFmtId="0" fontId="19" fillId="57" borderId="23" xfId="98" applyFont="1" applyFill="1" applyBorder="1" applyAlignment="1">
      <alignment horizontal="center" vertical="center" wrapText="1"/>
      <protection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alculation 4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4" xfId="75"/>
    <cellStyle name="Currency" xfId="76"/>
    <cellStyle name="Currency [0]" xfId="77"/>
    <cellStyle name="Explanatory Text" xfId="78"/>
    <cellStyle name="Explanatory Text 2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2" xfId="91"/>
    <cellStyle name="Input 3" xfId="92"/>
    <cellStyle name="Input 4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3" xfId="100"/>
    <cellStyle name="Normal 4" xfId="101"/>
    <cellStyle name="Note" xfId="102"/>
    <cellStyle name="Note 2" xfId="103"/>
    <cellStyle name="Note 3" xfId="104"/>
    <cellStyle name="Note 4" xfId="105"/>
    <cellStyle name="Output" xfId="106"/>
    <cellStyle name="Output 2" xfId="107"/>
    <cellStyle name="Output 3" xfId="108"/>
    <cellStyle name="Output 4" xfId="109"/>
    <cellStyle name="Percent" xfId="110"/>
    <cellStyle name="Percent 2" xfId="111"/>
    <cellStyle name="Percent 3" xfId="112"/>
    <cellStyle name="Percent 4" xfId="113"/>
    <cellStyle name="Title" xfId="114"/>
    <cellStyle name="Title 2" xfId="115"/>
    <cellStyle name="Total" xfId="116"/>
    <cellStyle name="Total 2" xfId="117"/>
    <cellStyle name="Total 3" xfId="118"/>
    <cellStyle name="Total 4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Layout" zoomScaleNormal="85" workbookViewId="0" topLeftCell="A1">
      <selection activeCell="D9" sqref="D9"/>
    </sheetView>
  </sheetViews>
  <sheetFormatPr defaultColWidth="9.140625" defaultRowHeight="15"/>
  <cols>
    <col min="2" max="2" width="16.8515625" style="0" customWidth="1"/>
    <col min="3" max="3" width="36.8515625" style="4" customWidth="1"/>
    <col min="4" max="4" width="13.7109375" style="5" customWidth="1"/>
    <col min="5" max="5" width="14.00390625" style="5" customWidth="1"/>
    <col min="6" max="6" width="14.28125" style="0" customWidth="1"/>
    <col min="7" max="7" width="25.421875" style="0" customWidth="1"/>
  </cols>
  <sheetData>
    <row r="1" spans="1:10" ht="20.25" customHeight="1">
      <c r="A1" s="69" t="s">
        <v>124</v>
      </c>
      <c r="B1" s="69"/>
      <c r="C1" s="69"/>
      <c r="D1" s="69"/>
      <c r="E1" s="69"/>
      <c r="F1" s="69"/>
      <c r="G1" s="69"/>
      <c r="H1" s="10"/>
      <c r="I1" s="10"/>
      <c r="J1" s="10"/>
    </row>
    <row r="2" spans="1:10" ht="19.5" customHeight="1">
      <c r="A2" s="68" t="s">
        <v>25</v>
      </c>
      <c r="B2" s="68"/>
      <c r="C2" s="68"/>
      <c r="D2" s="68"/>
      <c r="E2" s="68"/>
      <c r="F2" s="68"/>
      <c r="G2" s="67"/>
      <c r="H2" s="10"/>
      <c r="I2" s="10"/>
      <c r="J2" s="10"/>
    </row>
    <row r="3" spans="1:7" ht="17.25" customHeight="1">
      <c r="A3" s="76"/>
      <c r="B3" s="76"/>
      <c r="C3" s="76"/>
      <c r="D3" s="76"/>
      <c r="E3" s="76"/>
      <c r="F3" s="76"/>
      <c r="G3" s="76"/>
    </row>
    <row r="4" spans="1:7" ht="3.75" customHeight="1">
      <c r="A4" s="73"/>
      <c r="B4" s="73"/>
      <c r="C4" s="73"/>
      <c r="D4" s="73"/>
      <c r="E4" s="73"/>
      <c r="F4" s="73"/>
      <c r="G4" s="73"/>
    </row>
    <row r="5" spans="1:7" ht="24" customHeight="1">
      <c r="A5" s="77" t="s">
        <v>0</v>
      </c>
      <c r="B5" s="78"/>
      <c r="C5" s="72" t="s">
        <v>1</v>
      </c>
      <c r="D5" s="71" t="s">
        <v>2</v>
      </c>
      <c r="E5" s="70" t="s">
        <v>26</v>
      </c>
      <c r="F5" s="71" t="s">
        <v>3</v>
      </c>
      <c r="G5" s="72" t="s">
        <v>27</v>
      </c>
    </row>
    <row r="6" spans="1:7" ht="38.25" customHeight="1">
      <c r="A6" s="35" t="s">
        <v>4</v>
      </c>
      <c r="B6" s="39" t="s">
        <v>5</v>
      </c>
      <c r="C6" s="72"/>
      <c r="D6" s="71"/>
      <c r="E6" s="70"/>
      <c r="F6" s="71"/>
      <c r="G6" s="72"/>
    </row>
    <row r="7" spans="1:7" ht="28.5" customHeight="1">
      <c r="A7" s="12" t="s">
        <v>6</v>
      </c>
      <c r="B7" s="12" t="s">
        <v>7</v>
      </c>
      <c r="C7" s="12" t="s">
        <v>8</v>
      </c>
      <c r="D7" s="47">
        <v>4</v>
      </c>
      <c r="E7" s="48">
        <v>5</v>
      </c>
      <c r="F7" s="49">
        <v>6</v>
      </c>
      <c r="G7" s="13">
        <v>7</v>
      </c>
    </row>
    <row r="8" spans="1:7" ht="29.25" customHeight="1">
      <c r="A8" s="33" t="s">
        <v>6</v>
      </c>
      <c r="B8" s="34" t="s">
        <v>78</v>
      </c>
      <c r="C8" s="34" t="s">
        <v>79</v>
      </c>
      <c r="D8" s="50">
        <f>D9</f>
        <v>0</v>
      </c>
      <c r="E8" s="51">
        <f>E9</f>
        <v>0</v>
      </c>
      <c r="F8" s="50">
        <f>F9</f>
        <v>0</v>
      </c>
      <c r="G8" s="24" t="s">
        <v>94</v>
      </c>
    </row>
    <row r="9" spans="1:7" ht="46.5" customHeight="1">
      <c r="A9" s="12"/>
      <c r="B9" s="12" t="s">
        <v>80</v>
      </c>
      <c r="C9" s="40" t="s">
        <v>81</v>
      </c>
      <c r="D9" s="52">
        <v>0</v>
      </c>
      <c r="E9" s="53">
        <v>0</v>
      </c>
      <c r="F9" s="52">
        <f>D9+E9</f>
        <v>0</v>
      </c>
      <c r="G9" s="32" t="s">
        <v>113</v>
      </c>
    </row>
    <row r="10" spans="1:7" ht="38.25" customHeight="1">
      <c r="A10" s="33" t="s">
        <v>7</v>
      </c>
      <c r="B10" s="34" t="s">
        <v>70</v>
      </c>
      <c r="C10" s="34" t="s">
        <v>71</v>
      </c>
      <c r="D10" s="50">
        <f>D11+D12</f>
        <v>4000000</v>
      </c>
      <c r="E10" s="51">
        <f>E11</f>
        <v>0</v>
      </c>
      <c r="F10" s="50">
        <f>F11+F12</f>
        <v>4000000</v>
      </c>
      <c r="G10" s="24" t="s">
        <v>67</v>
      </c>
    </row>
    <row r="11" spans="1:7" ht="44.25" customHeight="1">
      <c r="A11" s="12"/>
      <c r="B11" s="27" t="s">
        <v>72</v>
      </c>
      <c r="C11" s="40" t="s">
        <v>73</v>
      </c>
      <c r="D11" s="52">
        <v>4000000</v>
      </c>
      <c r="E11" s="53">
        <v>0</v>
      </c>
      <c r="F11" s="52">
        <f>D11+E11</f>
        <v>4000000</v>
      </c>
      <c r="G11" s="32" t="s">
        <v>59</v>
      </c>
    </row>
    <row r="12" spans="1:7" ht="44.25" customHeight="1">
      <c r="A12" s="12"/>
      <c r="B12" s="27" t="s">
        <v>116</v>
      </c>
      <c r="C12" s="40" t="s">
        <v>117</v>
      </c>
      <c r="D12" s="52">
        <v>0</v>
      </c>
      <c r="E12" s="53">
        <v>0</v>
      </c>
      <c r="F12" s="52">
        <f>D12+E12</f>
        <v>0</v>
      </c>
      <c r="G12" s="32" t="s">
        <v>118</v>
      </c>
    </row>
    <row r="13" spans="1:7" ht="33" customHeight="1">
      <c r="A13" s="21" t="s">
        <v>60</v>
      </c>
      <c r="B13" s="22" t="s">
        <v>61</v>
      </c>
      <c r="C13" s="23" t="s">
        <v>62</v>
      </c>
      <c r="D13" s="54">
        <f>D14+D15</f>
        <v>0</v>
      </c>
      <c r="E13" s="54">
        <f>E14+E15</f>
        <v>0</v>
      </c>
      <c r="F13" s="54">
        <f aca="true" t="shared" si="0" ref="F13:F25">SUM(D13:E13)</f>
        <v>0</v>
      </c>
      <c r="G13" s="24" t="s">
        <v>67</v>
      </c>
    </row>
    <row r="14" spans="1:10" ht="39.75" customHeight="1">
      <c r="A14" s="12"/>
      <c r="B14" s="27" t="s">
        <v>65</v>
      </c>
      <c r="C14" s="40" t="s">
        <v>63</v>
      </c>
      <c r="D14" s="52">
        <v>0</v>
      </c>
      <c r="E14" s="53">
        <v>0</v>
      </c>
      <c r="F14" s="55">
        <f t="shared" si="0"/>
        <v>0</v>
      </c>
      <c r="G14" s="65" t="s">
        <v>112</v>
      </c>
      <c r="H14" s="5"/>
      <c r="J14" s="11"/>
    </row>
    <row r="15" spans="1:8" ht="34.5" customHeight="1">
      <c r="A15" s="12"/>
      <c r="B15" s="27" t="s">
        <v>82</v>
      </c>
      <c r="C15" s="40" t="s">
        <v>83</v>
      </c>
      <c r="D15" s="52">
        <v>0</v>
      </c>
      <c r="E15" s="53">
        <v>0</v>
      </c>
      <c r="F15" s="55">
        <f t="shared" si="0"/>
        <v>0</v>
      </c>
      <c r="G15" s="32" t="s">
        <v>113</v>
      </c>
      <c r="H15" s="5"/>
    </row>
    <row r="16" spans="1:7" ht="18.75" customHeight="1">
      <c r="A16" s="21" t="s">
        <v>40</v>
      </c>
      <c r="B16" s="22" t="s">
        <v>95</v>
      </c>
      <c r="C16" s="23" t="s">
        <v>96</v>
      </c>
      <c r="D16" s="54">
        <f>D17</f>
        <v>0</v>
      </c>
      <c r="E16" s="54">
        <f>E17</f>
        <v>58585</v>
      </c>
      <c r="F16" s="54">
        <f t="shared" si="0"/>
        <v>58585</v>
      </c>
      <c r="G16" s="24" t="s">
        <v>119</v>
      </c>
    </row>
    <row r="17" spans="1:7" ht="34.5" customHeight="1">
      <c r="A17" s="29"/>
      <c r="B17" s="30" t="s">
        <v>97</v>
      </c>
      <c r="C17" s="43" t="s">
        <v>110</v>
      </c>
      <c r="D17" s="56">
        <v>0</v>
      </c>
      <c r="E17" s="57">
        <v>58585</v>
      </c>
      <c r="F17" s="55">
        <f t="shared" si="0"/>
        <v>58585</v>
      </c>
      <c r="G17" s="32" t="s">
        <v>114</v>
      </c>
    </row>
    <row r="18" spans="1:7" ht="34.5" customHeight="1">
      <c r="A18" s="21" t="s">
        <v>41</v>
      </c>
      <c r="B18" s="22" t="s">
        <v>98</v>
      </c>
      <c r="C18" s="23" t="s">
        <v>9</v>
      </c>
      <c r="D18" s="54">
        <f>D19+D20+D22+D21+D23</f>
        <v>6188550</v>
      </c>
      <c r="E18" s="54">
        <f>E19+E20+E22+E21+E23</f>
        <v>0</v>
      </c>
      <c r="F18" s="54">
        <f>SUM(D18:E18)</f>
        <v>6188550</v>
      </c>
      <c r="G18" s="24" t="s">
        <v>120</v>
      </c>
    </row>
    <row r="19" spans="1:7" ht="32.25" customHeight="1">
      <c r="A19" s="31"/>
      <c r="B19" s="28" t="s">
        <v>99</v>
      </c>
      <c r="C19" s="44" t="s">
        <v>54</v>
      </c>
      <c r="D19" s="58">
        <v>4284000</v>
      </c>
      <c r="E19" s="59">
        <v>0</v>
      </c>
      <c r="F19" s="55">
        <f t="shared" si="0"/>
        <v>4284000</v>
      </c>
      <c r="G19" s="32" t="s">
        <v>23</v>
      </c>
    </row>
    <row r="20" spans="1:7" ht="27.75" customHeight="1">
      <c r="A20" s="31"/>
      <c r="B20" s="28" t="s">
        <v>100</v>
      </c>
      <c r="C20" s="44" t="s">
        <v>55</v>
      </c>
      <c r="D20" s="58">
        <v>617550</v>
      </c>
      <c r="E20" s="59">
        <v>0</v>
      </c>
      <c r="F20" s="55">
        <f t="shared" si="0"/>
        <v>617550</v>
      </c>
      <c r="G20" s="32" t="s">
        <v>53</v>
      </c>
    </row>
    <row r="21" spans="1:7" ht="36" customHeight="1">
      <c r="A21" s="31"/>
      <c r="B21" s="28" t="s">
        <v>101</v>
      </c>
      <c r="C21" s="44" t="s">
        <v>56</v>
      </c>
      <c r="D21" s="58">
        <v>495000</v>
      </c>
      <c r="E21" s="59">
        <v>0</v>
      </c>
      <c r="F21" s="55">
        <f t="shared" si="0"/>
        <v>495000</v>
      </c>
      <c r="G21" s="32" t="s">
        <v>23</v>
      </c>
    </row>
    <row r="22" spans="1:7" ht="48" customHeight="1">
      <c r="A22" s="31"/>
      <c r="B22" s="28" t="s">
        <v>102</v>
      </c>
      <c r="C22" s="41" t="s">
        <v>57</v>
      </c>
      <c r="D22" s="56">
        <v>792000</v>
      </c>
      <c r="E22" s="57">
        <v>0</v>
      </c>
      <c r="F22" s="55">
        <f>SUM(D22:E22)</f>
        <v>792000</v>
      </c>
      <c r="G22" s="32" t="s">
        <v>23</v>
      </c>
    </row>
    <row r="23" spans="1:7" ht="31.5" customHeight="1">
      <c r="A23" s="31"/>
      <c r="B23" s="28" t="s">
        <v>111</v>
      </c>
      <c r="C23" s="41" t="s">
        <v>103</v>
      </c>
      <c r="D23" s="56">
        <v>0</v>
      </c>
      <c r="E23" s="57">
        <v>0</v>
      </c>
      <c r="F23" s="55">
        <f>D23+E23</f>
        <v>0</v>
      </c>
      <c r="G23" s="32" t="s">
        <v>23</v>
      </c>
    </row>
    <row r="24" spans="1:7" ht="33.75" customHeight="1">
      <c r="A24" s="21" t="s">
        <v>84</v>
      </c>
      <c r="B24" s="22" t="s">
        <v>85</v>
      </c>
      <c r="C24" s="23" t="s">
        <v>86</v>
      </c>
      <c r="D24" s="54">
        <f>D25</f>
        <v>0</v>
      </c>
      <c r="E24" s="54">
        <f>E25</f>
        <v>0</v>
      </c>
      <c r="F24" s="54">
        <f>SUM(D24:E24)</f>
        <v>0</v>
      </c>
      <c r="G24" s="24" t="s">
        <v>77</v>
      </c>
    </row>
    <row r="25" spans="1:7" ht="27" customHeight="1">
      <c r="A25" s="31"/>
      <c r="B25" s="28" t="s">
        <v>87</v>
      </c>
      <c r="C25" s="41" t="s">
        <v>88</v>
      </c>
      <c r="D25" s="56">
        <v>0</v>
      </c>
      <c r="E25" s="57">
        <v>0</v>
      </c>
      <c r="F25" s="55">
        <f t="shared" si="0"/>
        <v>0</v>
      </c>
      <c r="G25" s="32" t="s">
        <v>89</v>
      </c>
    </row>
    <row r="26" spans="1:9" ht="38.25" customHeight="1">
      <c r="A26" s="21" t="s">
        <v>42</v>
      </c>
      <c r="B26" s="22" t="s">
        <v>10</v>
      </c>
      <c r="C26" s="23" t="s">
        <v>28</v>
      </c>
      <c r="D26" s="54">
        <f>D27+D28+D29</f>
        <v>0</v>
      </c>
      <c r="E26" s="54">
        <f>E27+E29+E28</f>
        <v>0</v>
      </c>
      <c r="F26" s="54">
        <f>SUM(D26:E26)</f>
        <v>0</v>
      </c>
      <c r="G26" s="24" t="s">
        <v>121</v>
      </c>
      <c r="H26" s="20"/>
      <c r="I26" s="9"/>
    </row>
    <row r="27" spans="1:7" ht="33" customHeight="1">
      <c r="A27" s="31"/>
      <c r="B27" s="36" t="s">
        <v>11</v>
      </c>
      <c r="C27" s="44" t="s">
        <v>29</v>
      </c>
      <c r="D27" s="58">
        <v>0</v>
      </c>
      <c r="E27" s="59">
        <v>0</v>
      </c>
      <c r="F27" s="58">
        <f>SUM(D27:E27)</f>
        <v>0</v>
      </c>
      <c r="G27" s="32" t="s">
        <v>22</v>
      </c>
    </row>
    <row r="28" spans="1:7" ht="20.25" customHeight="1">
      <c r="A28" s="31"/>
      <c r="B28" s="36" t="s">
        <v>104</v>
      </c>
      <c r="C28" s="44" t="s">
        <v>90</v>
      </c>
      <c r="D28" s="58">
        <v>0</v>
      </c>
      <c r="E28" s="59">
        <v>0</v>
      </c>
      <c r="F28" s="58">
        <f aca="true" t="shared" si="1" ref="F28:F47">SUM(D28:E28)</f>
        <v>0</v>
      </c>
      <c r="G28" s="32" t="s">
        <v>91</v>
      </c>
    </row>
    <row r="29" spans="1:8" ht="25.5" customHeight="1">
      <c r="A29" s="30"/>
      <c r="B29" s="30" t="s">
        <v>75</v>
      </c>
      <c r="C29" s="41" t="s">
        <v>21</v>
      </c>
      <c r="D29" s="56">
        <v>0</v>
      </c>
      <c r="E29" s="57">
        <v>0</v>
      </c>
      <c r="F29" s="58">
        <f t="shared" si="1"/>
        <v>0</v>
      </c>
      <c r="G29" s="32" t="s">
        <v>22</v>
      </c>
      <c r="H29" s="6"/>
    </row>
    <row r="30" spans="1:11" ht="36" customHeight="1">
      <c r="A30" s="21" t="s">
        <v>43</v>
      </c>
      <c r="B30" s="22" t="s">
        <v>12</v>
      </c>
      <c r="C30" s="23" t="s">
        <v>13</v>
      </c>
      <c r="D30" s="54">
        <f>D31+D32+D33+D34</f>
        <v>2500000</v>
      </c>
      <c r="E30" s="54">
        <f>E31+E32+E33+E34</f>
        <v>0</v>
      </c>
      <c r="F30" s="54">
        <f t="shared" si="1"/>
        <v>2500000</v>
      </c>
      <c r="G30" s="24" t="s">
        <v>122</v>
      </c>
      <c r="J30" s="9"/>
      <c r="K30" s="9"/>
    </row>
    <row r="31" spans="1:11" ht="49.5" customHeight="1">
      <c r="A31" s="31"/>
      <c r="B31" s="30" t="s">
        <v>14</v>
      </c>
      <c r="C31" s="44" t="s">
        <v>15</v>
      </c>
      <c r="D31" s="58">
        <v>0</v>
      </c>
      <c r="E31" s="59">
        <v>0</v>
      </c>
      <c r="F31" s="55">
        <f t="shared" si="1"/>
        <v>0</v>
      </c>
      <c r="G31" s="66" t="s">
        <v>123</v>
      </c>
      <c r="J31" s="9"/>
      <c r="K31" s="9"/>
    </row>
    <row r="32" spans="1:11" ht="40.5" customHeight="1">
      <c r="A32" s="31"/>
      <c r="B32" s="30" t="s">
        <v>16</v>
      </c>
      <c r="C32" s="45" t="s">
        <v>30</v>
      </c>
      <c r="D32" s="58">
        <v>0</v>
      </c>
      <c r="E32" s="59">
        <v>0</v>
      </c>
      <c r="F32" s="55">
        <f t="shared" si="1"/>
        <v>0</v>
      </c>
      <c r="G32" s="66" t="s">
        <v>69</v>
      </c>
      <c r="J32" s="9"/>
      <c r="K32" s="9"/>
    </row>
    <row r="33" spans="1:16" ht="40.5" customHeight="1">
      <c r="A33" s="31"/>
      <c r="B33" s="30" t="s">
        <v>46</v>
      </c>
      <c r="C33" s="44" t="s">
        <v>68</v>
      </c>
      <c r="D33" s="58">
        <v>2500000</v>
      </c>
      <c r="E33" s="59">
        <v>0</v>
      </c>
      <c r="F33" s="55">
        <f t="shared" si="1"/>
        <v>2500000</v>
      </c>
      <c r="G33" s="66" t="s">
        <v>123</v>
      </c>
      <c r="I33" s="14"/>
      <c r="J33" s="15"/>
      <c r="K33" s="16"/>
      <c r="L33" s="17"/>
      <c r="M33" s="18"/>
      <c r="N33" s="11"/>
      <c r="O33" s="19"/>
      <c r="P33" s="9"/>
    </row>
    <row r="34" spans="1:16" ht="44.25" customHeight="1">
      <c r="A34" s="31"/>
      <c r="B34" s="32" t="s">
        <v>39</v>
      </c>
      <c r="C34" s="42" t="s">
        <v>47</v>
      </c>
      <c r="D34" s="58">
        <v>0</v>
      </c>
      <c r="E34" s="59">
        <v>0</v>
      </c>
      <c r="F34" s="55">
        <f t="shared" si="1"/>
        <v>0</v>
      </c>
      <c r="G34" s="65" t="s">
        <v>122</v>
      </c>
      <c r="I34" s="14"/>
      <c r="J34" s="15"/>
      <c r="K34" s="16"/>
      <c r="L34" s="17"/>
      <c r="M34" s="18"/>
      <c r="N34" s="11"/>
      <c r="O34" s="19"/>
      <c r="P34" s="9"/>
    </row>
    <row r="35" spans="1:7" ht="43.5" customHeight="1">
      <c r="A35" s="21" t="s">
        <v>44</v>
      </c>
      <c r="B35" s="22" t="s">
        <v>17</v>
      </c>
      <c r="C35" s="23" t="s">
        <v>58</v>
      </c>
      <c r="D35" s="54">
        <f>D36+D37+D38+D39+D40+D41</f>
        <v>121351808</v>
      </c>
      <c r="E35" s="54">
        <f>E36+E41+E37+E38+E39+E40</f>
        <v>33712767</v>
      </c>
      <c r="F35" s="54">
        <f t="shared" si="1"/>
        <v>155064575</v>
      </c>
      <c r="G35" s="24" t="s">
        <v>74</v>
      </c>
    </row>
    <row r="36" spans="1:16" ht="41.25" customHeight="1">
      <c r="A36" s="31"/>
      <c r="B36" s="32" t="s">
        <v>18</v>
      </c>
      <c r="C36" s="42" t="s">
        <v>92</v>
      </c>
      <c r="D36" s="58">
        <v>96541008</v>
      </c>
      <c r="E36" s="59">
        <v>750000</v>
      </c>
      <c r="F36" s="55">
        <f t="shared" si="1"/>
        <v>97291008</v>
      </c>
      <c r="G36" s="32" t="s">
        <v>93</v>
      </c>
      <c r="J36" s="14"/>
      <c r="K36" s="15"/>
      <c r="L36" s="16"/>
      <c r="M36" s="17"/>
      <c r="N36" s="18"/>
      <c r="O36" s="11"/>
      <c r="P36" s="19"/>
    </row>
    <row r="37" spans="1:16" ht="24" customHeight="1">
      <c r="A37" s="31"/>
      <c r="B37" s="32" t="s">
        <v>19</v>
      </c>
      <c r="C37" s="42" t="s">
        <v>52</v>
      </c>
      <c r="D37" s="60">
        <v>14800000</v>
      </c>
      <c r="E37" s="59">
        <v>4000000</v>
      </c>
      <c r="F37" s="55">
        <f t="shared" si="1"/>
        <v>18800000</v>
      </c>
      <c r="G37" s="32" t="s">
        <v>24</v>
      </c>
      <c r="J37" s="14"/>
      <c r="K37" s="15"/>
      <c r="L37" s="16"/>
      <c r="M37" s="17"/>
      <c r="N37" s="18"/>
      <c r="O37" s="11"/>
      <c r="P37" s="19"/>
    </row>
    <row r="38" spans="1:7" ht="27.75" customHeight="1">
      <c r="A38" s="31"/>
      <c r="B38" s="32" t="s">
        <v>51</v>
      </c>
      <c r="C38" s="42" t="s">
        <v>66</v>
      </c>
      <c r="D38" s="58">
        <v>1800000</v>
      </c>
      <c r="E38" s="59">
        <v>0</v>
      </c>
      <c r="F38" s="55">
        <f t="shared" si="1"/>
        <v>1800000</v>
      </c>
      <c r="G38" s="32" t="s">
        <v>59</v>
      </c>
    </row>
    <row r="39" spans="1:12" ht="30.75" customHeight="1">
      <c r="A39" s="31"/>
      <c r="B39" s="32" t="s">
        <v>34</v>
      </c>
      <c r="C39" s="42" t="s">
        <v>36</v>
      </c>
      <c r="D39" s="58">
        <v>2010800</v>
      </c>
      <c r="E39" s="59">
        <v>0</v>
      </c>
      <c r="F39" s="55">
        <f>SUM(D39:E39)</f>
        <v>2010800</v>
      </c>
      <c r="G39" s="32" t="s">
        <v>74</v>
      </c>
      <c r="H39" s="1"/>
      <c r="I39" s="1"/>
      <c r="J39" s="1"/>
      <c r="K39" s="1"/>
      <c r="L39" s="1"/>
    </row>
    <row r="40" spans="1:12" ht="25.5" customHeight="1">
      <c r="A40" s="31"/>
      <c r="B40" s="32" t="s">
        <v>35</v>
      </c>
      <c r="C40" s="42" t="s">
        <v>37</v>
      </c>
      <c r="D40" s="58">
        <v>100000</v>
      </c>
      <c r="E40" s="59">
        <v>0</v>
      </c>
      <c r="F40" s="55">
        <f t="shared" si="1"/>
        <v>100000</v>
      </c>
      <c r="G40" s="32" t="s">
        <v>74</v>
      </c>
      <c r="H40" s="1"/>
      <c r="I40" s="1"/>
      <c r="J40" s="1"/>
      <c r="K40" s="1"/>
      <c r="L40" s="1"/>
    </row>
    <row r="41" spans="1:7" ht="32.25" customHeight="1">
      <c r="A41" s="31"/>
      <c r="B41" s="32" t="s">
        <v>76</v>
      </c>
      <c r="C41" s="42" t="s">
        <v>64</v>
      </c>
      <c r="D41" s="60">
        <v>6100000</v>
      </c>
      <c r="E41" s="59">
        <v>28962767</v>
      </c>
      <c r="F41" s="55">
        <f t="shared" si="1"/>
        <v>35062767</v>
      </c>
      <c r="G41" s="32" t="s">
        <v>113</v>
      </c>
    </row>
    <row r="42" spans="1:12" ht="37.5" customHeight="1">
      <c r="A42" s="21" t="s">
        <v>45</v>
      </c>
      <c r="B42" s="37">
        <v>2101</v>
      </c>
      <c r="C42" s="23" t="s">
        <v>38</v>
      </c>
      <c r="D42" s="54">
        <f>D43+D44+D45</f>
        <v>21477066</v>
      </c>
      <c r="E42" s="54">
        <f>E43+E44+E45</f>
        <v>942659</v>
      </c>
      <c r="F42" s="54">
        <f t="shared" si="1"/>
        <v>22419725</v>
      </c>
      <c r="G42" s="24" t="s">
        <v>74</v>
      </c>
      <c r="H42" s="1"/>
      <c r="I42" s="1"/>
      <c r="J42" s="1"/>
      <c r="K42" s="1"/>
      <c r="L42" s="2"/>
    </row>
    <row r="43" spans="1:7" ht="27.75" customHeight="1">
      <c r="A43" s="31"/>
      <c r="B43" s="32" t="s">
        <v>33</v>
      </c>
      <c r="C43" s="42" t="s">
        <v>31</v>
      </c>
      <c r="D43" s="61">
        <v>5615586</v>
      </c>
      <c r="E43" s="62">
        <v>550000</v>
      </c>
      <c r="F43" s="55">
        <f t="shared" si="1"/>
        <v>6165586</v>
      </c>
      <c r="G43" s="66" t="s">
        <v>50</v>
      </c>
    </row>
    <row r="44" spans="1:7" ht="42.75" customHeight="1">
      <c r="A44" s="31"/>
      <c r="B44" s="32" t="s">
        <v>49</v>
      </c>
      <c r="C44" s="42" t="s">
        <v>32</v>
      </c>
      <c r="D44" s="61">
        <v>15861480</v>
      </c>
      <c r="E44" s="62">
        <v>392659</v>
      </c>
      <c r="F44" s="55">
        <f t="shared" si="1"/>
        <v>16254139</v>
      </c>
      <c r="G44" s="66" t="s">
        <v>74</v>
      </c>
    </row>
    <row r="45" spans="1:12" ht="36" customHeight="1">
      <c r="A45" s="31"/>
      <c r="B45" s="32" t="s">
        <v>49</v>
      </c>
      <c r="C45" s="42" t="s">
        <v>48</v>
      </c>
      <c r="D45" s="58">
        <v>0</v>
      </c>
      <c r="E45" s="59">
        <v>0</v>
      </c>
      <c r="F45" s="55">
        <f t="shared" si="1"/>
        <v>0</v>
      </c>
      <c r="G45" s="66" t="s">
        <v>74</v>
      </c>
      <c r="H45" s="1"/>
      <c r="I45" s="1"/>
      <c r="J45" s="1"/>
      <c r="K45" s="1"/>
      <c r="L45" s="1"/>
    </row>
    <row r="46" spans="1:12" ht="56.25" customHeight="1">
      <c r="A46" s="21" t="s">
        <v>105</v>
      </c>
      <c r="B46" s="38" t="s">
        <v>107</v>
      </c>
      <c r="C46" s="46" t="s">
        <v>106</v>
      </c>
      <c r="D46" s="54">
        <f>D47</f>
        <v>0</v>
      </c>
      <c r="E46" s="54">
        <f>E47</f>
        <v>13681953</v>
      </c>
      <c r="F46" s="54">
        <f>SUM(D46:E46)</f>
        <v>13681953</v>
      </c>
      <c r="G46" s="24" t="s">
        <v>77</v>
      </c>
      <c r="H46" s="1"/>
      <c r="I46" s="1"/>
      <c r="J46" s="1"/>
      <c r="K46" s="1"/>
      <c r="L46" s="1"/>
    </row>
    <row r="47" spans="1:12" ht="40.5" customHeight="1">
      <c r="A47" s="31"/>
      <c r="B47" s="32" t="s">
        <v>108</v>
      </c>
      <c r="C47" s="42" t="s">
        <v>109</v>
      </c>
      <c r="D47" s="58">
        <v>0</v>
      </c>
      <c r="E47" s="59">
        <v>13681953</v>
      </c>
      <c r="F47" s="55">
        <f t="shared" si="1"/>
        <v>13681953</v>
      </c>
      <c r="G47" s="32" t="s">
        <v>115</v>
      </c>
      <c r="H47" s="1"/>
      <c r="I47" s="1"/>
      <c r="J47" s="1"/>
      <c r="K47" s="1"/>
      <c r="L47" s="1"/>
    </row>
    <row r="48" spans="1:12" ht="36.75" customHeight="1">
      <c r="A48" s="74"/>
      <c r="B48" s="75"/>
      <c r="C48" s="25" t="s">
        <v>20</v>
      </c>
      <c r="D48" s="63">
        <f>D13+D16+D18+D26+D30+D35+D42+D10+D8+D24+D46</f>
        <v>155517424</v>
      </c>
      <c r="E48" s="64">
        <f>E13+E16+E18+E30+E35+E42+E10+E8+E24+E26+E46</f>
        <v>48395964</v>
      </c>
      <c r="F48" s="63">
        <f>SUM(D48:E48)</f>
        <v>203913388</v>
      </c>
      <c r="G48" s="26"/>
      <c r="H48" s="1"/>
      <c r="I48" s="1"/>
      <c r="J48" s="1"/>
      <c r="K48" s="1"/>
      <c r="L48" s="1"/>
    </row>
    <row r="49" spans="1:12" ht="15">
      <c r="A49" s="8"/>
      <c r="B49" s="8"/>
      <c r="C49" s="3"/>
      <c r="D49" s="7"/>
      <c r="E49" s="7"/>
      <c r="F49" s="1"/>
      <c r="G49" s="1"/>
      <c r="H49" s="1"/>
      <c r="I49" s="1"/>
      <c r="J49" s="1"/>
      <c r="K49" s="1"/>
      <c r="L49" s="1"/>
    </row>
    <row r="50" spans="1:12" ht="15">
      <c r="A50" s="8"/>
      <c r="B50" s="8"/>
      <c r="C50" s="3"/>
      <c r="D50" s="7"/>
      <c r="E50" s="7"/>
      <c r="F50" s="1"/>
      <c r="G50" s="1"/>
      <c r="H50" s="1"/>
      <c r="I50" s="1"/>
      <c r="J50" s="1"/>
      <c r="K50" s="1"/>
      <c r="L50" s="1"/>
    </row>
    <row r="51" spans="1:2" ht="15">
      <c r="A51" s="8"/>
      <c r="B51" s="8"/>
    </row>
    <row r="52" spans="1:2" ht="15">
      <c r="A52" s="8"/>
      <c r="B52" s="8"/>
    </row>
    <row r="53" spans="1:2" ht="15">
      <c r="A53" s="8"/>
      <c r="B53" s="8"/>
    </row>
    <row r="54" spans="1:2" ht="15">
      <c r="A54" s="8"/>
      <c r="B54" s="8"/>
    </row>
    <row r="55" spans="1:2" ht="15">
      <c r="A55" s="8"/>
      <c r="B55" s="8"/>
    </row>
    <row r="56" spans="1:2" ht="15">
      <c r="A56" s="8"/>
      <c r="B56" s="8"/>
    </row>
    <row r="57" spans="1:2" ht="15">
      <c r="A57" s="8"/>
      <c r="B57" s="8"/>
    </row>
    <row r="58" spans="1:2" ht="15">
      <c r="A58" s="8"/>
      <c r="B58" s="8"/>
    </row>
    <row r="59" spans="1:2" ht="15">
      <c r="A59" s="8"/>
      <c r="B59" s="8"/>
    </row>
    <row r="60" spans="1:2" ht="15">
      <c r="A60" s="8"/>
      <c r="B60" s="8"/>
    </row>
    <row r="61" spans="1:2" ht="15">
      <c r="A61" s="8"/>
      <c r="B61" s="8"/>
    </row>
    <row r="62" spans="1:2" ht="15">
      <c r="A62" s="8"/>
      <c r="B62" s="8"/>
    </row>
    <row r="63" spans="1:2" ht="15">
      <c r="A63" s="9"/>
      <c r="B63" s="9"/>
    </row>
  </sheetData>
  <sheetProtection/>
  <mergeCells count="10">
    <mergeCell ref="A1:G1"/>
    <mergeCell ref="E5:E6"/>
    <mergeCell ref="F5:F6"/>
    <mergeCell ref="G5:G6"/>
    <mergeCell ref="A4:G4"/>
    <mergeCell ref="A48:B48"/>
    <mergeCell ref="A3:G3"/>
    <mergeCell ref="A5:B5"/>
    <mergeCell ref="C5:C6"/>
    <mergeCell ref="D5:D6"/>
  </mergeCells>
  <printOptions/>
  <pageMargins left="0.708661417322835" right="0.708661417322835" top="0.78740157480315" bottom="0" header="0.31496062992126" footer="0.31496062992126"/>
  <pageSetup horizontalDpi="600" verticalDpi="600" orientation="landscape" paperSize="9" r:id="rId1"/>
  <headerFooter scaleWithDoc="0">
    <oddHeader>&amp;C&amp;15-  5 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azdeljil</dc:creator>
  <cp:keywords/>
  <dc:description/>
  <cp:lastModifiedBy>pricniko</cp:lastModifiedBy>
  <cp:lastPrinted>2023-12-28T13:52:59Z</cp:lastPrinted>
  <dcterms:created xsi:type="dcterms:W3CDTF">2014-12-10T07:31:30Z</dcterms:created>
  <dcterms:modified xsi:type="dcterms:W3CDTF">2024-04-24T06:30:28Z</dcterms:modified>
  <cp:category/>
  <cp:version/>
  <cp:contentType/>
  <cp:contentStatus/>
</cp:coreProperties>
</file>